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760" windowHeight="4680"/>
  </bookViews>
  <sheets>
    <sheet name="Odnowa Łabowa" sheetId="1" r:id="rId1"/>
    <sheet name="Małe projekty Łabowa" sheetId="6" r:id="rId2"/>
    <sheet name="Mikro" sheetId="4" r:id="rId3"/>
    <sheet name="Różnicowanie" sheetId="7" r:id="rId4"/>
  </sheets>
  <definedNames>
    <definedName name="SUMA">'Małe projekty Łabowa'!#REF!</definedName>
  </definedNames>
  <calcPr calcId="125725"/>
</workbook>
</file>

<file path=xl/calcChain.xml><?xml version="1.0" encoding="utf-8"?>
<calcChain xmlns="http://schemas.openxmlformats.org/spreadsheetml/2006/main">
  <c r="H7" i="7"/>
  <c r="G7"/>
  <c r="F7"/>
  <c r="H31" i="4"/>
  <c r="I31"/>
  <c r="G31"/>
  <c r="F18"/>
  <c r="G19" s="1"/>
  <c r="G14" i="6"/>
  <c r="H14"/>
  <c r="F14"/>
  <c r="G6" i="1" l="1"/>
  <c r="H6"/>
  <c r="F6"/>
</calcChain>
</file>

<file path=xl/sharedStrings.xml><?xml version="1.0" encoding="utf-8"?>
<sst xmlns="http://schemas.openxmlformats.org/spreadsheetml/2006/main" count="140" uniqueCount="61">
  <si>
    <t>Beneficjent</t>
  </si>
  <si>
    <t xml:space="preserve">Tytuł projektu </t>
  </si>
  <si>
    <t>Kwota umowy</t>
  </si>
  <si>
    <t>Kwota środków zatwierdzonych do wypłaty</t>
  </si>
  <si>
    <t xml:space="preserve">Rok </t>
  </si>
  <si>
    <t xml:space="preserve">Nabór </t>
  </si>
  <si>
    <t>II</t>
  </si>
  <si>
    <t>Kwota wniosku</t>
  </si>
  <si>
    <t>SUMA</t>
  </si>
  <si>
    <t>VI</t>
  </si>
  <si>
    <t>V</t>
  </si>
  <si>
    <t>wniosek niewybrany przez lgd</t>
  </si>
  <si>
    <t>wniosek rozliczony</t>
  </si>
  <si>
    <t>Legenda:</t>
  </si>
  <si>
    <t>IX</t>
  </si>
  <si>
    <t>X</t>
  </si>
  <si>
    <t>ZESTAWIENIE - ODNOWA I ROZWÓJ WSI</t>
  </si>
  <si>
    <t>ZESTAWIENIE WNIOSKÓW - TWORZENIE I ROZWÓJ MIKROPRZEDSIĘBIORSTW</t>
  </si>
  <si>
    <t>VII</t>
  </si>
  <si>
    <t>ZESTAWIENIE WNIOSKÓW - MAŁE PROJEKTY</t>
  </si>
  <si>
    <t>wniosek odrzucony w ARIMR</t>
  </si>
  <si>
    <t>Gmina Łabowa</t>
  </si>
  <si>
    <t>Modernizacja najważniejszego obiektu sportowego w miejscowości Łabowa oraz jednej sali widowiskowej GOK</t>
  </si>
  <si>
    <t>Ukształtowanie przestrzeni społecznej w centrum miejscowości Łabowa</t>
  </si>
  <si>
    <t>wniosek odrzucony lub wycofany</t>
  </si>
  <si>
    <t>Rzymsko-Katolicka Parafia p.w. Nawiedzenia NMP wKamiannej</t>
  </si>
  <si>
    <t>Wymiana pokrycia dachowego w kościele w miejscowości Kamianna</t>
  </si>
  <si>
    <t xml:space="preserve"> Burczak Edward </t>
  </si>
  <si>
    <t xml:space="preserve">Remont i wyposażenie Izby Regionalnej 
w miejscowości Uhryń </t>
  </si>
  <si>
    <t>TUKAN Spółka z o. o. 
Odział Łabowa</t>
  </si>
  <si>
    <t>Budowa instalacji solarnej w budynku Centrum Rehabilitacji – Tukan sp. z o.o. w miejscowości Łabowa</t>
  </si>
  <si>
    <t>Gminny Ośrodek Kultury w Łabowej</t>
  </si>
  <si>
    <t>Festiwal Kultur - Jesień Łabowska organizacja imprezy kuluturalnej</t>
  </si>
  <si>
    <t>Stowarzyszenie Miłośników Historii</t>
  </si>
  <si>
    <t>„Żywe oblicza historii” – zakup umundurowania i wyposażenia dla Sekcji Rekonstrukcji Historycznej z Łabowej</t>
  </si>
  <si>
    <t>Jan Gawęcki</t>
  </si>
  <si>
    <t>Montaż instalacji solarnych w gospodarstwie agroturystycznym ”Gawęckówka”</t>
  </si>
  <si>
    <t>AUTO JANO – Jan Ogórek</t>
  </si>
  <si>
    <t>Budowa instalacji solarnej w firmie AUTO JANO w miejscowości Nowa Wieś</t>
  </si>
  <si>
    <t>Towarzystwo Miłośników Ziemi Łabowskiej</t>
  </si>
  <si>
    <t>Wydanie publikacji kulturowo- historycznej „Szkice Łabowskie”</t>
  </si>
  <si>
    <t>ZESTAWIENIE NIEZREALIZOWANYCH WNIOSKÓW - TWORZENIE I ROZWÓJ MIKROPRZEDSIĘBIORSTW</t>
  </si>
  <si>
    <t>Przyczyna</t>
  </si>
  <si>
    <t>Wniosek odrzucony na etapie oceny w ARiMR</t>
  </si>
  <si>
    <t>Wniosek niewybrany przez LGD</t>
  </si>
  <si>
    <t>TUKAN” Spółka z ograniczoną odpowiedzialnością</t>
  </si>
  <si>
    <t>Wykonanie zewnętrznej infrastruktury technicznej wokół Centrum Rehabilitacji w celu uzyskania wysokiej jakości usług rehabilitacyjnych</t>
  </si>
  <si>
    <t>III</t>
  </si>
  <si>
    <t xml:space="preserve">TUKAN Spółka z ograniczoną odpowiedzialnością </t>
  </si>
  <si>
    <t>Adaptacja II piętra budynku „Centrum Rehabilitacji” na „Dom Seniora</t>
  </si>
  <si>
    <t xml:space="preserve">Jan Ogórek </t>
  </si>
  <si>
    <t>Zakup wyposażenia do firmy Auto Jano</t>
  </si>
  <si>
    <t xml:space="preserve">Suma wszystkich wniosków </t>
  </si>
  <si>
    <t>Krystyna Pióro</t>
  </si>
  <si>
    <t xml:space="preserve">"OGROPARK- ekspozycyjny ogród twoich marzeń" </t>
  </si>
  <si>
    <t>Wniosek zrealizowany</t>
  </si>
  <si>
    <t>ZESTAWIENIE ZŁOŻONYCH WNIOSKÓW-RÓŻNICOWANIE W KIERUNKU DZIAŁALNOŚCI NIEROLNICZEJ</t>
  </si>
  <si>
    <t xml:space="preserve">Małgorzata Gawęcka </t>
  </si>
  <si>
    <t>Montaż instalacji solarnych w gospodarstwie agroturystycznym „Gawęckówka”</t>
  </si>
  <si>
    <t>Emilia Nowak</t>
  </si>
  <si>
    <t>Utworzenie miejsca promocji produktu lokalnego w miejscowości Kamianna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</si>
</sst>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&quot;zł&quot;"/>
  </numFmts>
  <fonts count="37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1"/>
      <name val="Czcionka tekstu podstawowego"/>
      <charset val="238"/>
    </font>
    <font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theme="3" tint="-0.249977111117893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10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10"/>
      <name val="Czcionka tekstu podstawowego"/>
      <charset val="238"/>
    </font>
    <font>
      <sz val="8"/>
      <color theme="1"/>
      <name val="Czcionka tekstu podstawowego"/>
      <charset val="238"/>
    </font>
    <font>
      <b/>
      <sz val="13"/>
      <color theme="1"/>
      <name val="Czcionka tekstu podstawowego"/>
      <charset val="238"/>
    </font>
    <font>
      <b/>
      <sz val="9"/>
      <name val="Czcionka tekstu podstawowego"/>
      <charset val="238"/>
    </font>
    <font>
      <sz val="11"/>
      <color rgb="FF3416B6"/>
      <name val="Czcionka tekstu podstawowego"/>
      <family val="2"/>
      <charset val="238"/>
    </font>
    <font>
      <sz val="11"/>
      <color theme="4" tint="-0.249977111117893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0"/>
      <name val="Czcionka tekstu podstawowego"/>
      <charset val="238"/>
    </font>
    <font>
      <sz val="10"/>
      <color theme="3"/>
      <name val="Czcionka tekstu podstawowego"/>
      <family val="2"/>
      <charset val="238"/>
    </font>
    <font>
      <sz val="10"/>
      <color rgb="FF3416B6"/>
      <name val="Czcionka tekstu podstawowego"/>
      <family val="2"/>
      <charset val="238"/>
    </font>
    <font>
      <sz val="9"/>
      <color rgb="FF3416B6"/>
      <name val="Arial"/>
      <family val="2"/>
      <charset val="238"/>
    </font>
    <font>
      <sz val="8"/>
      <color rgb="FF3416B6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8" fillId="2" borderId="0" xfId="0" applyFont="1" applyFill="1"/>
    <xf numFmtId="0" fontId="19" fillId="0" borderId="0" xfId="0" applyFont="1"/>
    <xf numFmtId="0" fontId="2" fillId="0" borderId="1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8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9" fillId="0" borderId="0" xfId="0" applyFont="1"/>
    <xf numFmtId="164" fontId="2" fillId="2" borderId="19" xfId="0" applyNumberFormat="1" applyFont="1" applyFill="1" applyBorder="1" applyAlignment="1">
      <alignment horizontal="center" vertical="center"/>
    </xf>
    <xf numFmtId="0" fontId="1" fillId="0" borderId="0" xfId="0" applyFont="1"/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30" fillId="0" borderId="0" xfId="0" applyFont="1"/>
    <xf numFmtId="0" fontId="1" fillId="2" borderId="0" xfId="0" applyFont="1" applyFill="1"/>
    <xf numFmtId="0" fontId="31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 wrapText="1"/>
    </xf>
    <xf numFmtId="2" fontId="25" fillId="0" borderId="17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5" fillId="2" borderId="15" xfId="0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164" fontId="24" fillId="0" borderId="17" xfId="0" applyNumberFormat="1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164" fontId="33" fillId="2" borderId="1" xfId="0" applyNumberFormat="1" applyFont="1" applyFill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164" fontId="33" fillId="2" borderId="17" xfId="0" applyNumberFormat="1" applyFont="1" applyFill="1" applyBorder="1" applyAlignment="1">
      <alignment horizontal="center" vertical="center"/>
    </xf>
    <xf numFmtId="164" fontId="24" fillId="2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164" fontId="34" fillId="0" borderId="6" xfId="0" applyNumberFormat="1" applyFont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164" fontId="25" fillId="2" borderId="4" xfId="0" applyNumberFormat="1" applyFont="1" applyFill="1" applyBorder="1" applyAlignment="1">
      <alignment horizontal="center" vertical="center"/>
    </xf>
    <xf numFmtId="164" fontId="25" fillId="2" borderId="25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3416B6"/>
      <color rgb="FF4CE80E"/>
      <color rgb="FFA54E07"/>
      <color rgb="FF00CC66"/>
      <color rgb="FF99FF99"/>
      <color rgb="FFC75F09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1"/>
  <sheetViews>
    <sheetView tabSelected="1" workbookViewId="0">
      <selection activeCell="E29" sqref="E29"/>
    </sheetView>
  </sheetViews>
  <sheetFormatPr defaultRowHeight="14.25"/>
  <cols>
    <col min="2" max="3" width="6.75" customWidth="1"/>
    <col min="4" max="4" width="16.125" customWidth="1"/>
    <col min="5" max="5" width="41.75" customWidth="1"/>
    <col min="6" max="6" width="17.5" customWidth="1"/>
    <col min="7" max="7" width="17.125" customWidth="1"/>
    <col min="8" max="8" width="17.75" customWidth="1"/>
    <col min="9" max="9" width="9" customWidth="1"/>
    <col min="10" max="10" width="13.375" bestFit="1" customWidth="1"/>
  </cols>
  <sheetData>
    <row r="1" spans="2:8" ht="14.25" customHeight="1">
      <c r="B1" s="102" t="s">
        <v>16</v>
      </c>
      <c r="C1" s="103"/>
      <c r="D1" s="103"/>
      <c r="E1" s="103"/>
      <c r="F1" s="103"/>
      <c r="G1" s="103"/>
      <c r="H1" s="104"/>
    </row>
    <row r="2" spans="2:8" ht="15" customHeight="1" thickBot="1">
      <c r="B2" s="105"/>
      <c r="C2" s="106"/>
      <c r="D2" s="106"/>
      <c r="E2" s="106"/>
      <c r="F2" s="106"/>
      <c r="G2" s="106"/>
      <c r="H2" s="107"/>
    </row>
    <row r="3" spans="2:8" ht="45">
      <c r="B3" s="36" t="s">
        <v>5</v>
      </c>
      <c r="C3" s="34" t="s">
        <v>4</v>
      </c>
      <c r="D3" s="34" t="s">
        <v>0</v>
      </c>
      <c r="E3" s="34" t="s">
        <v>1</v>
      </c>
      <c r="F3" s="34" t="s">
        <v>7</v>
      </c>
      <c r="G3" s="34" t="s">
        <v>2</v>
      </c>
      <c r="H3" s="35" t="s">
        <v>3</v>
      </c>
    </row>
    <row r="4" spans="2:8" ht="38.25">
      <c r="B4" s="18" t="s">
        <v>6</v>
      </c>
      <c r="C4" s="2">
        <v>2010</v>
      </c>
      <c r="D4" s="2" t="s">
        <v>21</v>
      </c>
      <c r="E4" s="3" t="s">
        <v>22</v>
      </c>
      <c r="F4" s="40">
        <v>289553</v>
      </c>
      <c r="G4" s="40">
        <v>289553</v>
      </c>
      <c r="H4" s="33">
        <v>289487</v>
      </c>
    </row>
    <row r="5" spans="2:8" ht="27" customHeight="1">
      <c r="B5" s="18" t="s">
        <v>9</v>
      </c>
      <c r="C5" s="2">
        <v>2012</v>
      </c>
      <c r="D5" s="2" t="s">
        <v>21</v>
      </c>
      <c r="E5" s="3" t="s">
        <v>23</v>
      </c>
      <c r="F5" s="40">
        <v>170839</v>
      </c>
      <c r="G5" s="40">
        <v>170839</v>
      </c>
      <c r="H5" s="33">
        <v>170839</v>
      </c>
    </row>
    <row r="6" spans="2:8" ht="14.25" customHeight="1" thickBot="1">
      <c r="B6" s="99" t="s">
        <v>8</v>
      </c>
      <c r="C6" s="100"/>
      <c r="D6" s="100"/>
      <c r="E6" s="101"/>
      <c r="F6" s="79">
        <f>F4+F5</f>
        <v>460392</v>
      </c>
      <c r="G6" s="79">
        <f t="shared" ref="G6:H6" si="0">G4+G5</f>
        <v>460392</v>
      </c>
      <c r="H6" s="80">
        <f t="shared" si="0"/>
        <v>460326</v>
      </c>
    </row>
    <row r="7" spans="2:8">
      <c r="H7" s="1"/>
    </row>
    <row r="8" spans="2:8">
      <c r="B8" s="98" t="s">
        <v>13</v>
      </c>
      <c r="C8" s="98"/>
      <c r="D8" s="98"/>
      <c r="E8" s="98"/>
    </row>
    <row r="9" spans="2:8" ht="15">
      <c r="B9" s="51" t="s">
        <v>11</v>
      </c>
      <c r="C9" s="51"/>
      <c r="D9" s="51"/>
      <c r="E9" s="17"/>
      <c r="H9" s="1"/>
    </row>
    <row r="10" spans="2:8" ht="15">
      <c r="B10" s="52" t="s">
        <v>24</v>
      </c>
      <c r="C10" s="52"/>
      <c r="D10" s="52"/>
      <c r="E10" s="53"/>
    </row>
    <row r="11" spans="2:8">
      <c r="B11" t="s">
        <v>12</v>
      </c>
      <c r="E11" s="16"/>
    </row>
  </sheetData>
  <mergeCells count="3">
    <mergeCell ref="B8:E8"/>
    <mergeCell ref="B6:E6"/>
    <mergeCell ref="B1:H2"/>
  </mergeCells>
  <pageMargins left="0.70866141732283472" right="0.70866141732283472" top="0.35433070866141736" bottom="0.35433070866141736" header="0.31496062992125984" footer="0.31496062992125984"/>
  <pageSetup paperSize="8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0"/>
  <sheetViews>
    <sheetView workbookViewId="0">
      <selection activeCell="D10" sqref="D10"/>
    </sheetView>
  </sheetViews>
  <sheetFormatPr defaultRowHeight="14.25"/>
  <cols>
    <col min="3" max="3" width="11.125" customWidth="1"/>
    <col min="4" max="4" width="17.375" customWidth="1"/>
    <col min="5" max="5" width="32.375" customWidth="1"/>
    <col min="6" max="6" width="15.375" customWidth="1"/>
    <col min="7" max="7" width="17.25" customWidth="1"/>
    <col min="8" max="8" width="21.5" customWidth="1"/>
    <col min="9" max="9" width="10.75" bestFit="1" customWidth="1"/>
  </cols>
  <sheetData>
    <row r="1" spans="2:8" ht="14.25" customHeight="1">
      <c r="B1" s="111" t="s">
        <v>19</v>
      </c>
      <c r="C1" s="111"/>
      <c r="D1" s="111"/>
      <c r="E1" s="111"/>
      <c r="F1" s="111"/>
      <c r="G1" s="111"/>
      <c r="H1" s="111"/>
    </row>
    <row r="2" spans="2:8" ht="12" customHeight="1" thickBot="1">
      <c r="B2" s="112"/>
      <c r="C2" s="112"/>
      <c r="D2" s="112"/>
      <c r="E2" s="112"/>
      <c r="F2" s="112"/>
      <c r="G2" s="112"/>
      <c r="H2" s="112"/>
    </row>
    <row r="3" spans="2:8" ht="29.25" customHeight="1">
      <c r="B3" s="37" t="s">
        <v>5</v>
      </c>
      <c r="C3" s="37" t="s">
        <v>4</v>
      </c>
      <c r="D3" s="37" t="s">
        <v>0</v>
      </c>
      <c r="E3" s="37" t="s">
        <v>1</v>
      </c>
      <c r="F3" s="37" t="s">
        <v>7</v>
      </c>
      <c r="G3" s="37" t="s">
        <v>2</v>
      </c>
      <c r="H3" s="39" t="s">
        <v>3</v>
      </c>
    </row>
    <row r="4" spans="2:8" ht="38.25" customHeight="1">
      <c r="B4" s="2" t="s">
        <v>6</v>
      </c>
      <c r="C4" s="2">
        <v>2010</v>
      </c>
      <c r="D4" s="4" t="s">
        <v>25</v>
      </c>
      <c r="E4" s="5" t="s">
        <v>26</v>
      </c>
      <c r="F4" s="40">
        <v>24990</v>
      </c>
      <c r="G4" s="40">
        <v>24990</v>
      </c>
      <c r="H4" s="40">
        <v>24990</v>
      </c>
    </row>
    <row r="5" spans="2:8" ht="35.25" customHeight="1">
      <c r="B5" s="2" t="s">
        <v>10</v>
      </c>
      <c r="C5" s="48">
        <v>2012</v>
      </c>
      <c r="D5" s="48" t="s">
        <v>27</v>
      </c>
      <c r="E5" s="54" t="s">
        <v>28</v>
      </c>
      <c r="F5" s="49">
        <v>25000</v>
      </c>
      <c r="G5" s="50">
        <v>0</v>
      </c>
      <c r="H5" s="50">
        <v>0</v>
      </c>
    </row>
    <row r="6" spans="2:8" ht="33.75">
      <c r="B6" s="2" t="s">
        <v>10</v>
      </c>
      <c r="C6" s="57">
        <v>2012</v>
      </c>
      <c r="D6" s="10" t="s">
        <v>29</v>
      </c>
      <c r="E6" s="12" t="s">
        <v>30</v>
      </c>
      <c r="F6" s="56">
        <v>24999</v>
      </c>
      <c r="G6" s="56">
        <v>24999</v>
      </c>
      <c r="H6" s="56">
        <v>24999</v>
      </c>
    </row>
    <row r="7" spans="2:8" ht="33.75" customHeight="1">
      <c r="B7" s="92" t="s">
        <v>9</v>
      </c>
      <c r="C7" s="93">
        <v>2012</v>
      </c>
      <c r="D7" s="94" t="s">
        <v>31</v>
      </c>
      <c r="E7" s="95" t="s">
        <v>32</v>
      </c>
      <c r="F7" s="96">
        <v>24152</v>
      </c>
      <c r="G7" s="97">
        <v>0</v>
      </c>
      <c r="H7" s="97">
        <v>0</v>
      </c>
    </row>
    <row r="8" spans="2:8" ht="33.75">
      <c r="B8" s="55" t="s">
        <v>9</v>
      </c>
      <c r="C8" s="2">
        <v>2012</v>
      </c>
      <c r="D8" s="15" t="s">
        <v>33</v>
      </c>
      <c r="E8" s="8" t="s">
        <v>34</v>
      </c>
      <c r="F8" s="58">
        <v>5487.21</v>
      </c>
      <c r="G8" s="50">
        <v>0</v>
      </c>
      <c r="H8" s="50">
        <v>0</v>
      </c>
    </row>
    <row r="9" spans="2:8" ht="24">
      <c r="B9" s="38" t="s">
        <v>18</v>
      </c>
      <c r="C9" s="59">
        <v>2013</v>
      </c>
      <c r="D9" s="19" t="s">
        <v>31</v>
      </c>
      <c r="E9" s="6" t="s">
        <v>32</v>
      </c>
      <c r="F9" s="60">
        <v>9514</v>
      </c>
      <c r="G9" s="60">
        <v>9514</v>
      </c>
      <c r="H9" s="60">
        <v>9514</v>
      </c>
    </row>
    <row r="10" spans="2:8" ht="22.5">
      <c r="B10" s="26" t="s">
        <v>14</v>
      </c>
      <c r="C10" s="29">
        <v>2014</v>
      </c>
      <c r="D10" s="11" t="s">
        <v>59</v>
      </c>
      <c r="E10" s="13" t="s">
        <v>60</v>
      </c>
      <c r="F10" s="61">
        <v>14712.7</v>
      </c>
      <c r="G10" s="62">
        <v>0</v>
      </c>
      <c r="H10" s="62">
        <v>0</v>
      </c>
    </row>
    <row r="11" spans="2:8" ht="22.5">
      <c r="B11" s="26" t="s">
        <v>14</v>
      </c>
      <c r="C11" s="29">
        <v>2014</v>
      </c>
      <c r="D11" s="11" t="s">
        <v>35</v>
      </c>
      <c r="E11" s="13" t="s">
        <v>36</v>
      </c>
      <c r="F11" s="61">
        <v>18659.5</v>
      </c>
      <c r="G11" s="62">
        <v>0</v>
      </c>
      <c r="H11" s="62">
        <v>0</v>
      </c>
    </row>
    <row r="12" spans="2:8" ht="25.5">
      <c r="B12" s="26" t="s">
        <v>15</v>
      </c>
      <c r="C12" s="26">
        <v>2014</v>
      </c>
      <c r="D12" s="24" t="s">
        <v>37</v>
      </c>
      <c r="E12" s="27" t="s">
        <v>38</v>
      </c>
      <c r="F12" s="28">
        <v>16000</v>
      </c>
      <c r="G12" s="28">
        <v>16000</v>
      </c>
      <c r="H12" s="28">
        <v>16000</v>
      </c>
    </row>
    <row r="13" spans="2:8" ht="38.25">
      <c r="B13" s="26" t="s">
        <v>15</v>
      </c>
      <c r="C13" s="26">
        <v>2014</v>
      </c>
      <c r="D13" s="24" t="s">
        <v>39</v>
      </c>
      <c r="E13" s="27" t="s">
        <v>40</v>
      </c>
      <c r="F13" s="25">
        <v>7108.5</v>
      </c>
      <c r="G13" s="25">
        <v>7108.5</v>
      </c>
      <c r="H13" s="91">
        <v>0</v>
      </c>
    </row>
    <row r="14" spans="2:8">
      <c r="B14" s="108" t="s">
        <v>8</v>
      </c>
      <c r="C14" s="109"/>
      <c r="D14" s="109"/>
      <c r="E14" s="110"/>
      <c r="F14" s="40">
        <f>SUM(F4:F13)</f>
        <v>170622.91</v>
      </c>
      <c r="G14" s="40">
        <f t="shared" ref="G14:H14" si="0">SUM(G4:G13)</f>
        <v>82611.5</v>
      </c>
      <c r="H14" s="40">
        <f t="shared" si="0"/>
        <v>75503</v>
      </c>
    </row>
    <row r="17" spans="2:5">
      <c r="B17" s="98" t="s">
        <v>13</v>
      </c>
      <c r="C17" s="98"/>
      <c r="D17" s="98"/>
      <c r="E17" s="98"/>
    </row>
    <row r="18" spans="2:5" ht="15">
      <c r="B18" s="41" t="s">
        <v>11</v>
      </c>
      <c r="C18" s="41"/>
      <c r="D18" s="41"/>
      <c r="E18" s="17"/>
    </row>
    <row r="19" spans="2:5" ht="15">
      <c r="B19" s="52" t="s">
        <v>24</v>
      </c>
      <c r="C19" s="52"/>
      <c r="D19" s="52"/>
      <c r="E19" s="53"/>
    </row>
    <row r="20" spans="2:5">
      <c r="B20" t="s">
        <v>12</v>
      </c>
      <c r="E20" s="16"/>
    </row>
  </sheetData>
  <mergeCells count="3">
    <mergeCell ref="B17:E17"/>
    <mergeCell ref="B14:E14"/>
    <mergeCell ref="B1:H2"/>
  </mergeCells>
  <pageMargins left="0" right="0" top="0" bottom="0" header="0.31496062992125984" footer="0.31496062992125984"/>
  <pageSetup paperSize="8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7"/>
  <sheetViews>
    <sheetView topLeftCell="A22" workbookViewId="0">
      <selection activeCell="I39" sqref="I39"/>
    </sheetView>
  </sheetViews>
  <sheetFormatPr defaultRowHeight="14.25"/>
  <cols>
    <col min="2" max="2" width="8.125" customWidth="1"/>
    <col min="4" max="4" width="14.625" customWidth="1"/>
    <col min="5" max="5" width="24.25" customWidth="1"/>
    <col min="6" max="6" width="18" customWidth="1"/>
    <col min="7" max="7" width="16.5" customWidth="1"/>
    <col min="8" max="8" width="13.125" customWidth="1"/>
    <col min="9" max="9" width="20.625" customWidth="1"/>
  </cols>
  <sheetData>
    <row r="1" spans="2:8" ht="15" thickBot="1"/>
    <row r="2" spans="2:8">
      <c r="B2" s="113" t="s">
        <v>17</v>
      </c>
      <c r="C2" s="114"/>
      <c r="D2" s="114"/>
      <c r="E2" s="114"/>
      <c r="F2" s="114"/>
      <c r="G2" s="114"/>
      <c r="H2" s="115"/>
    </row>
    <row r="3" spans="2:8" ht="14.25" customHeight="1" thickBot="1">
      <c r="B3" s="116"/>
      <c r="C3" s="117"/>
      <c r="D3" s="117"/>
      <c r="E3" s="117"/>
      <c r="F3" s="117"/>
      <c r="G3" s="117"/>
      <c r="H3" s="118"/>
    </row>
    <row r="5" spans="2:8">
      <c r="B5" s="98" t="s">
        <v>13</v>
      </c>
      <c r="C5" s="98"/>
      <c r="D5" s="98"/>
      <c r="E5" s="98"/>
    </row>
    <row r="6" spans="2:8" ht="15">
      <c r="B6" s="41" t="s">
        <v>11</v>
      </c>
      <c r="C6" s="41"/>
      <c r="D6" s="41"/>
      <c r="E6" s="17"/>
    </row>
    <row r="7" spans="2:8" ht="15">
      <c r="B7" s="43" t="s">
        <v>20</v>
      </c>
      <c r="C7" s="43"/>
      <c r="D7" s="43"/>
      <c r="E7" s="17"/>
    </row>
    <row r="8" spans="2:8">
      <c r="B8" t="s">
        <v>12</v>
      </c>
      <c r="E8" s="16"/>
    </row>
    <row r="9" spans="2:8" ht="15" thickBot="1"/>
    <row r="10" spans="2:8">
      <c r="B10" s="119" t="s">
        <v>41</v>
      </c>
      <c r="C10" s="120"/>
      <c r="D10" s="120"/>
      <c r="E10" s="120"/>
      <c r="F10" s="120"/>
      <c r="G10" s="121"/>
    </row>
    <row r="11" spans="2:8" ht="15" thickBot="1">
      <c r="B11" s="122"/>
      <c r="C11" s="123"/>
      <c r="D11" s="123"/>
      <c r="E11" s="123"/>
      <c r="F11" s="123"/>
      <c r="G11" s="124"/>
    </row>
    <row r="12" spans="2:8" ht="15">
      <c r="B12" s="66" t="s">
        <v>5</v>
      </c>
      <c r="C12" s="67" t="s">
        <v>4</v>
      </c>
      <c r="D12" s="67" t="s">
        <v>0</v>
      </c>
      <c r="E12" s="67" t="s">
        <v>1</v>
      </c>
      <c r="F12" s="67" t="s">
        <v>7</v>
      </c>
      <c r="G12" s="68" t="s">
        <v>42</v>
      </c>
    </row>
    <row r="13" spans="2:8" ht="63.75">
      <c r="B13" s="70" t="s">
        <v>6</v>
      </c>
      <c r="C13" s="23">
        <v>2011</v>
      </c>
      <c r="D13" s="69" t="s">
        <v>45</v>
      </c>
      <c r="E13" s="69" t="s">
        <v>46</v>
      </c>
      <c r="F13" s="71">
        <v>173988</v>
      </c>
      <c r="G13" s="72" t="s">
        <v>43</v>
      </c>
    </row>
    <row r="14" spans="2:8" ht="25.5">
      <c r="B14" s="18" t="s">
        <v>47</v>
      </c>
      <c r="C14" s="2">
        <v>2012</v>
      </c>
      <c r="D14" s="3" t="s">
        <v>53</v>
      </c>
      <c r="E14" s="3" t="s">
        <v>54</v>
      </c>
      <c r="F14" s="14">
        <v>195000</v>
      </c>
      <c r="G14" s="72" t="s">
        <v>55</v>
      </c>
    </row>
    <row r="15" spans="2:8" ht="51">
      <c r="B15" s="70" t="s">
        <v>47</v>
      </c>
      <c r="C15" s="23">
        <v>2012</v>
      </c>
      <c r="D15" s="69" t="s">
        <v>48</v>
      </c>
      <c r="E15" s="69" t="s">
        <v>49</v>
      </c>
      <c r="F15" s="73">
        <v>198801.5</v>
      </c>
      <c r="G15" s="72" t="s">
        <v>44</v>
      </c>
    </row>
    <row r="16" spans="2:8" ht="38.25">
      <c r="B16" s="74" t="s">
        <v>14</v>
      </c>
      <c r="C16" s="64">
        <v>2014</v>
      </c>
      <c r="D16" s="64" t="s">
        <v>50</v>
      </c>
      <c r="E16" s="64" t="s">
        <v>51</v>
      </c>
      <c r="F16" s="75">
        <v>100000</v>
      </c>
      <c r="G16" s="72" t="s">
        <v>43</v>
      </c>
    </row>
    <row r="17" spans="2:9" ht="38.25">
      <c r="B17" s="74" t="s">
        <v>15</v>
      </c>
      <c r="C17" s="64">
        <v>2014</v>
      </c>
      <c r="D17" s="64" t="s">
        <v>50</v>
      </c>
      <c r="E17" s="64" t="s">
        <v>51</v>
      </c>
      <c r="F17" s="75">
        <v>54189</v>
      </c>
      <c r="G17" s="72" t="s">
        <v>43</v>
      </c>
    </row>
    <row r="18" spans="2:9" ht="15" thickBot="1">
      <c r="B18" s="125" t="s">
        <v>8</v>
      </c>
      <c r="C18" s="126"/>
      <c r="D18" s="126"/>
      <c r="E18" s="127"/>
      <c r="F18" s="128">
        <f>F17</f>
        <v>54189</v>
      </c>
      <c r="G18" s="129"/>
    </row>
    <row r="19" spans="2:9" ht="15" thickBot="1">
      <c r="B19" s="130" t="s">
        <v>52</v>
      </c>
      <c r="C19" s="131"/>
      <c r="D19" s="131"/>
      <c r="E19" s="131"/>
      <c r="F19" s="132"/>
      <c r="G19" s="76" t="e">
        <f>#REF!+#REF!+#REF!+#REF!+F18</f>
        <v>#REF!</v>
      </c>
    </row>
    <row r="22" spans="2:9" ht="15" thickBot="1"/>
    <row r="23" spans="2:9">
      <c r="C23" s="113" t="s">
        <v>17</v>
      </c>
      <c r="D23" s="114"/>
      <c r="E23" s="114"/>
      <c r="F23" s="114"/>
      <c r="G23" s="114"/>
      <c r="H23" s="114"/>
      <c r="I23" s="115"/>
    </row>
    <row r="24" spans="2:9" ht="15" thickBot="1">
      <c r="C24" s="116"/>
      <c r="D24" s="117"/>
      <c r="E24" s="117"/>
      <c r="F24" s="117"/>
      <c r="G24" s="117"/>
      <c r="H24" s="117"/>
      <c r="I24" s="118"/>
    </row>
    <row r="25" spans="2:9" ht="33.75" customHeight="1">
      <c r="C25" s="32" t="s">
        <v>5</v>
      </c>
      <c r="D25" s="30" t="s">
        <v>4</v>
      </c>
      <c r="E25" s="30" t="s">
        <v>0</v>
      </c>
      <c r="F25" s="30" t="s">
        <v>1</v>
      </c>
      <c r="G25" s="30" t="s">
        <v>7</v>
      </c>
      <c r="H25" s="30" t="s">
        <v>2</v>
      </c>
      <c r="I25" s="31" t="s">
        <v>3</v>
      </c>
    </row>
    <row r="26" spans="2:9" ht="100.5" customHeight="1">
      <c r="C26" s="44" t="s">
        <v>6</v>
      </c>
      <c r="D26" s="7">
        <v>2011</v>
      </c>
      <c r="E26" s="45" t="s">
        <v>45</v>
      </c>
      <c r="F26" s="45" t="s">
        <v>46</v>
      </c>
      <c r="G26" s="9">
        <v>173988</v>
      </c>
      <c r="H26" s="46">
        <v>0</v>
      </c>
      <c r="I26" s="47">
        <v>0</v>
      </c>
    </row>
    <row r="27" spans="2:9" ht="38.25">
      <c r="C27" s="18" t="s">
        <v>47</v>
      </c>
      <c r="D27" s="2">
        <v>2012</v>
      </c>
      <c r="E27" s="3" t="s">
        <v>53</v>
      </c>
      <c r="F27" s="3" t="s">
        <v>54</v>
      </c>
      <c r="G27" s="14">
        <v>195000</v>
      </c>
      <c r="H27" s="40">
        <v>195000</v>
      </c>
      <c r="I27" s="77">
        <v>195000</v>
      </c>
    </row>
    <row r="28" spans="2:9" ht="51">
      <c r="C28" s="84" t="s">
        <v>47</v>
      </c>
      <c r="D28" s="85">
        <v>2012</v>
      </c>
      <c r="E28" s="86" t="s">
        <v>48</v>
      </c>
      <c r="F28" s="86" t="s">
        <v>49</v>
      </c>
      <c r="G28" s="87">
        <v>198801.5</v>
      </c>
      <c r="H28" s="88">
        <v>0</v>
      </c>
      <c r="I28" s="89">
        <v>0</v>
      </c>
    </row>
    <row r="29" spans="2:9" ht="25.5">
      <c r="C29" s="78" t="s">
        <v>14</v>
      </c>
      <c r="D29" s="63">
        <v>2014</v>
      </c>
      <c r="E29" s="63" t="s">
        <v>50</v>
      </c>
      <c r="F29" s="63" t="s">
        <v>51</v>
      </c>
      <c r="G29" s="65">
        <v>100000</v>
      </c>
      <c r="H29" s="65">
        <v>0</v>
      </c>
      <c r="I29" s="90">
        <v>0</v>
      </c>
    </row>
    <row r="30" spans="2:9" ht="25.5">
      <c r="C30" s="78" t="s">
        <v>15</v>
      </c>
      <c r="D30" s="63">
        <v>2014</v>
      </c>
      <c r="E30" s="63" t="s">
        <v>50</v>
      </c>
      <c r="F30" s="63" t="s">
        <v>51</v>
      </c>
      <c r="G30" s="65">
        <v>54189</v>
      </c>
      <c r="H30" s="65">
        <v>0</v>
      </c>
      <c r="I30" s="90">
        <v>0</v>
      </c>
    </row>
    <row r="31" spans="2:9" ht="15" thickBot="1">
      <c r="C31" s="99" t="s">
        <v>8</v>
      </c>
      <c r="D31" s="100"/>
      <c r="E31" s="100"/>
      <c r="F31" s="101"/>
      <c r="G31" s="42">
        <f>SUM(G26:G30)</f>
        <v>721978.5</v>
      </c>
      <c r="H31" s="42">
        <f t="shared" ref="H31:I31" si="0">SUM(H26:H30)</f>
        <v>195000</v>
      </c>
      <c r="I31" s="42">
        <f t="shared" si="0"/>
        <v>195000</v>
      </c>
    </row>
    <row r="34" spans="3:6">
      <c r="C34" s="98" t="s">
        <v>13</v>
      </c>
      <c r="D34" s="98"/>
      <c r="E34" s="98"/>
      <c r="F34" s="98"/>
    </row>
    <row r="35" spans="3:6" ht="15">
      <c r="C35" s="51" t="s">
        <v>11</v>
      </c>
      <c r="D35" s="51"/>
      <c r="E35" s="51"/>
      <c r="F35" s="17"/>
    </row>
    <row r="36" spans="3:6" ht="15">
      <c r="C36" s="52" t="s">
        <v>24</v>
      </c>
      <c r="D36" s="52"/>
      <c r="E36" s="52"/>
      <c r="F36" s="53"/>
    </row>
    <row r="37" spans="3:6">
      <c r="C37" t="s">
        <v>12</v>
      </c>
      <c r="F37" s="16"/>
    </row>
  </sheetData>
  <mergeCells count="9">
    <mergeCell ref="B5:E5"/>
    <mergeCell ref="B2:H3"/>
    <mergeCell ref="B10:G11"/>
    <mergeCell ref="C34:F34"/>
    <mergeCell ref="C31:F31"/>
    <mergeCell ref="B18:E18"/>
    <mergeCell ref="F18:G18"/>
    <mergeCell ref="B19:F19"/>
    <mergeCell ref="C23:I24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12"/>
  <sheetViews>
    <sheetView workbookViewId="0">
      <selection activeCell="H26" sqref="H26"/>
    </sheetView>
  </sheetViews>
  <sheetFormatPr defaultRowHeight="14.25"/>
  <cols>
    <col min="4" max="4" width="12.75" customWidth="1"/>
    <col min="5" max="5" width="20.125" customWidth="1"/>
    <col min="6" max="6" width="23.25" customWidth="1"/>
    <col min="7" max="7" width="23" customWidth="1"/>
    <col min="8" max="8" width="27.5" customWidth="1"/>
  </cols>
  <sheetData>
    <row r="2" spans="2:8" ht="15" thickBot="1"/>
    <row r="3" spans="2:8">
      <c r="B3" s="113" t="s">
        <v>56</v>
      </c>
      <c r="C3" s="114"/>
      <c r="D3" s="114"/>
      <c r="E3" s="114"/>
      <c r="F3" s="114"/>
      <c r="G3" s="114"/>
      <c r="H3" s="115"/>
    </row>
    <row r="4" spans="2:8" ht="15" thickBot="1">
      <c r="B4" s="116"/>
      <c r="C4" s="117"/>
      <c r="D4" s="117"/>
      <c r="E4" s="117"/>
      <c r="F4" s="117"/>
      <c r="G4" s="117"/>
      <c r="H4" s="118"/>
    </row>
    <row r="5" spans="2:8" ht="30">
      <c r="B5" s="32" t="s">
        <v>5</v>
      </c>
      <c r="C5" s="30" t="s">
        <v>4</v>
      </c>
      <c r="D5" s="30" t="s">
        <v>0</v>
      </c>
      <c r="E5" s="30" t="s">
        <v>1</v>
      </c>
      <c r="F5" s="30" t="s">
        <v>7</v>
      </c>
      <c r="G5" s="30" t="s">
        <v>2</v>
      </c>
      <c r="H5" s="31" t="s">
        <v>3</v>
      </c>
    </row>
    <row r="6" spans="2:8" ht="63.75">
      <c r="B6" s="81" t="s">
        <v>6</v>
      </c>
      <c r="C6" s="22">
        <v>2012</v>
      </c>
      <c r="D6" s="20" t="s">
        <v>57</v>
      </c>
      <c r="E6" s="82" t="s">
        <v>58</v>
      </c>
      <c r="F6" s="21">
        <v>16304.36</v>
      </c>
      <c r="G6" s="21">
        <v>0</v>
      </c>
      <c r="H6" s="83">
        <v>0</v>
      </c>
    </row>
    <row r="7" spans="2:8" ht="15" thickBot="1">
      <c r="B7" s="99" t="s">
        <v>8</v>
      </c>
      <c r="C7" s="100"/>
      <c r="D7" s="100"/>
      <c r="E7" s="101"/>
      <c r="F7" s="79">
        <f>F6</f>
        <v>16304.36</v>
      </c>
      <c r="G7" s="79">
        <f>G6</f>
        <v>0</v>
      </c>
      <c r="H7" s="80">
        <f>H6</f>
        <v>0</v>
      </c>
    </row>
    <row r="9" spans="2:8">
      <c r="B9" s="98" t="s">
        <v>13</v>
      </c>
      <c r="C9" s="98"/>
      <c r="D9" s="98"/>
      <c r="E9" s="98"/>
    </row>
    <row r="10" spans="2:8" ht="15">
      <c r="B10" s="51" t="s">
        <v>11</v>
      </c>
      <c r="C10" s="51"/>
      <c r="D10" s="51"/>
      <c r="E10" s="17"/>
    </row>
    <row r="11" spans="2:8" ht="15">
      <c r="B11" s="52" t="s">
        <v>24</v>
      </c>
      <c r="C11" s="52"/>
      <c r="D11" s="52"/>
      <c r="E11" s="53"/>
    </row>
    <row r="12" spans="2:8">
      <c r="B12" t="s">
        <v>12</v>
      </c>
      <c r="E12" s="16"/>
    </row>
  </sheetData>
  <mergeCells count="3">
    <mergeCell ref="B9:E9"/>
    <mergeCell ref="B7:E7"/>
    <mergeCell ref="B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Odnowa Łabowa</vt:lpstr>
      <vt:lpstr>Małe projekty Łabowa</vt:lpstr>
      <vt:lpstr>Mikro</vt:lpstr>
      <vt:lpstr>Różnicowanie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Marcin&amp;Ela</dc:creator>
  <cp:lastModifiedBy>Perły Beskidu</cp:lastModifiedBy>
  <cp:lastPrinted>2015-04-17T04:54:45Z</cp:lastPrinted>
  <dcterms:created xsi:type="dcterms:W3CDTF">2013-03-05T19:11:38Z</dcterms:created>
  <dcterms:modified xsi:type="dcterms:W3CDTF">2016-05-25T11:15:18Z</dcterms:modified>
</cp:coreProperties>
</file>