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1760" windowHeight="4680" firstSheet="1" activeTab="2"/>
  </bookViews>
  <sheets>
    <sheet name="Odnowa niezrealizowane" sheetId="3" r:id="rId1"/>
    <sheet name="Odnowa" sheetId="1" r:id="rId2"/>
    <sheet name="Małe projekty " sheetId="6" r:id="rId3"/>
    <sheet name="Mikro " sheetId="4" r:id="rId4"/>
    <sheet name="Różniowanie" sheetId="10" r:id="rId5"/>
  </sheets>
  <definedNames>
    <definedName name="SUMA">'Małe projekty '!#REF!</definedName>
  </definedNames>
  <calcPr calcId="125725"/>
</workbook>
</file>

<file path=xl/calcChain.xml><?xml version="1.0" encoding="utf-8"?>
<calcChain xmlns="http://schemas.openxmlformats.org/spreadsheetml/2006/main">
  <c r="G8" i="1"/>
  <c r="H40" i="6"/>
  <c r="F40"/>
  <c r="G9" i="1"/>
  <c r="H9"/>
  <c r="F9"/>
  <c r="G6" i="10"/>
  <c r="H6"/>
  <c r="F6"/>
  <c r="H7" i="4"/>
  <c r="G7"/>
  <c r="F7"/>
  <c r="F12" i="3"/>
  <c r="F23" s="1"/>
  <c r="H39" i="6" l="1"/>
  <c r="G25"/>
  <c r="G40" s="1"/>
  <c r="G29"/>
  <c r="G16"/>
  <c r="G15"/>
  <c r="G14"/>
  <c r="G13"/>
  <c r="G10"/>
  <c r="G4"/>
  <c r="F8" i="3"/>
  <c r="F6"/>
  <c r="F22"/>
  <c r="F14"/>
</calcChain>
</file>

<file path=xl/sharedStrings.xml><?xml version="1.0" encoding="utf-8"?>
<sst xmlns="http://schemas.openxmlformats.org/spreadsheetml/2006/main" count="246" uniqueCount="113">
  <si>
    <t>Beneficjent</t>
  </si>
  <si>
    <t xml:space="preserve">Tytuł projektu </t>
  </si>
  <si>
    <t>Kwota umowy</t>
  </si>
  <si>
    <t>Kwota środków zatwierdzonych do wypłaty</t>
  </si>
  <si>
    <t xml:space="preserve">Rok </t>
  </si>
  <si>
    <t xml:space="preserve">Nabór </t>
  </si>
  <si>
    <t>I</t>
  </si>
  <si>
    <t>Gmina Rytro</t>
  </si>
  <si>
    <t>Budowa chodnika w ciągu drogi gminnej Sucha Struga-Pod Zamek i drodze powiatowej o długości 500 mb – etap I</t>
  </si>
  <si>
    <t>Rozbudowa i przebudowa budynku gminnego w Łomnicy-Zdroju z przeznaczeniem na działalność kulturalno-turystyczną</t>
  </si>
  <si>
    <t>Gmina Nawojowa</t>
  </si>
  <si>
    <t>Miasto i Gmina Uzdrowiskowa Muszyna</t>
  </si>
  <si>
    <t>II</t>
  </si>
  <si>
    <t>Budowa chodnika w ciągu drogi gminnej nr 294121K Sucha Struga-Pod Zamek i drodze powiatowej nr 1531K o długości 400 mb – etap I</t>
  </si>
  <si>
    <t>Gmina Krynica Zdrój</t>
  </si>
  <si>
    <t xml:space="preserve">Rozwój tożsamości społeczności wiejskiej poprzez remont Gminnego Ośrodka Kultury w Nawojowej oraz zakup wyposażenia dla potrzeb zespołów regionalnych </t>
  </si>
  <si>
    <t>Zakup wyposażenia do hali sportowej w Gminie Rytro</t>
  </si>
  <si>
    <t>Środki rozliczone i wypłacone</t>
  </si>
  <si>
    <t>Remont boiska sportowego przy świetlicy środowiskowej w Zubrzyku</t>
  </si>
  <si>
    <t>Budowa placu zabaw we wsi Kokuszka</t>
  </si>
  <si>
    <t>Kwota wniosku</t>
  </si>
  <si>
    <t>SUMA</t>
  </si>
  <si>
    <t>wniosek odrzucony lub wycofany</t>
  </si>
  <si>
    <t>Miejsko-Gminny Ośrodek Kultury w Piwnicznej-Zdroju</t>
  </si>
  <si>
    <t>Kolory Nadpopradzia  - regionalizm w Piwnicznej</t>
  </si>
  <si>
    <t>Organizacja imprezy kulturalnej „Dni Piwnicznej” w miejscowości Piwniczna-Zdrój</t>
  </si>
  <si>
    <t>Stowarzyszenie Sztuk Wszelakich</t>
  </si>
  <si>
    <t xml:space="preserve">Nietypowy informator internetowy </t>
  </si>
  <si>
    <t>Ochotnicza Straż Pożarna w Głębokiem</t>
  </si>
  <si>
    <t>Zakup wyposażenia do świetlicy wiejskiej w miejscowości Głębokie</t>
  </si>
  <si>
    <t>Miasto i Gmina Piwniczna Zdrój</t>
  </si>
  <si>
    <t>Przygotowanie i wydanie albumu fotograficznego Miasta i Gminy Piwniczna Zdrój</t>
  </si>
  <si>
    <t>Zielony skwer w miejscowości Głębokie</t>
  </si>
  <si>
    <t xml:space="preserve">Miasto i Gmina Piwniczna-Zdrój </t>
  </si>
  <si>
    <t>Remont infrastruktury turystycznej i zagospodarowanie terenu nad zaporą Czercz w Piwnicznej –Zdroju</t>
  </si>
  <si>
    <t>Stworzenie miejsc postojowych obok placu zabaw, boiska i szkoły w Wierchomli Wielkiej</t>
  </si>
  <si>
    <t>Jarmark produktów lokalnych</t>
  </si>
  <si>
    <t>Zagospodarowanie otoczenia wokół zabytkowej studni na rynku w Piwnicznej-Zdroju</t>
  </si>
  <si>
    <t>Zakup strojów dla orkiestry mandolinowej „ECHO”</t>
  </si>
  <si>
    <t xml:space="preserve">Modernizacja Punktu Informacji Turystycznej </t>
  </si>
  <si>
    <t>Kolorowe jarmarki w 665-lecie królewskiego miasta</t>
  </si>
  <si>
    <t>Remont alejki spacerowej i miejsc wypoczynkowych na Śmigowskim w uzdrowisku Piwniczna-Zdrój</t>
  </si>
  <si>
    <t>Stowarzyszenie na Rzecz Rozwoju Wsi Łomnica „Łomniczanie</t>
  </si>
  <si>
    <t>VI</t>
  </si>
  <si>
    <t>V</t>
  </si>
  <si>
    <t>Odnowa miejscwości Berest poprzez budowę ogólnodostępnej infrastruktury sportowo rekreacyjnej</t>
  </si>
  <si>
    <t>Odnowa centrum wsi Powroźnik</t>
  </si>
  <si>
    <t>Budowa placu zabaw we wsi Łomnica Zdrój</t>
  </si>
  <si>
    <t>Zagospodarowanie terenu Starodroża z poprowadzeniem ciągu rowerowo pieszowego i wyposażeniem rekreacyjnym w miejscowości Frycowa, Gmina Nawojowa</t>
  </si>
  <si>
    <t>Budowa oświetlenia uliczego chodnika wraz z placem postojowym na osiedlu mieszkaniowym Podkamienne we wsi Nawojowa</t>
  </si>
  <si>
    <t>Przebudowa istniejącego budynku o funkcji sportowo-rekreacyjnej w Tyliczu</t>
  </si>
  <si>
    <t>wniosek niewybrany przez lgd</t>
  </si>
  <si>
    <t>wniosek rozliczony</t>
  </si>
  <si>
    <t>ZESTAWIENIE NIEZREALIZOWANYCH WNIOSKÓW - ODNOWA I ROZWÓJ WSI</t>
  </si>
  <si>
    <t>Przyczyna</t>
  </si>
  <si>
    <t>Odrzucony na weryfikacji wstępnej w UMWM</t>
  </si>
  <si>
    <t>Odrzucony na weryfikacji kompletności w UMWM</t>
  </si>
  <si>
    <t>Umowa rozwiązana</t>
  </si>
  <si>
    <t>Wycofany</t>
  </si>
  <si>
    <t>Niewybrany przez LGD</t>
  </si>
  <si>
    <t xml:space="preserve">SUMA WSZYSTKICH WNIOSKÓW ODRZUCONYCH LUB WYCOFANYCH </t>
  </si>
  <si>
    <t>Legenda:</t>
  </si>
  <si>
    <t xml:space="preserve">Odnowienie ścieżek przyrodniczo-rekreacyjnych wraz z infrastrukturą w Leśnym Parku Zdrojowym w Piwnicznej Zdroju </t>
  </si>
  <si>
    <t>Warsztaty kulinarne dla młodzieży „Gotowanie pierogów łomniczańskich”</t>
  </si>
  <si>
    <t xml:space="preserve">Miasto i Gmina Piwniczna Zdrój </t>
  </si>
  <si>
    <t>Remont zabytkowej studni w Piwnicznej Zdrój</t>
  </si>
  <si>
    <t>Nadpopradzkie sobótki</t>
  </si>
  <si>
    <t>Urodziny Miasta - Dni Piwnicznej</t>
  </si>
  <si>
    <t xml:space="preserve">Stowarzyszenie Górali Nadpopradzkich </t>
  </si>
  <si>
    <t xml:space="preserve">Kultywowanie lokalnych tradycji, obrzędów i zwyczajów oraz zachowania dziedzictwa kulturowego poprzez odtworzenie części stroju górali nadpopradzkich </t>
  </si>
  <si>
    <t>Stowarzyszenie Górali Nadpopradzkich</t>
  </si>
  <si>
    <t>Zakup instrumentów dla Stowarzyszenia Górali Nadpopradzkich</t>
  </si>
  <si>
    <t>Ochotnicza Straż Pożarna w Piwnicznej Zdroju</t>
  </si>
  <si>
    <t>Zakup strojów i organizacja warsztatów dla Orkiestry Dętej „PODHALE”</t>
  </si>
  <si>
    <t xml:space="preserve">Restauracja „Majerzanka” Robert Franczak  </t>
  </si>
  <si>
    <t>Budowa instalacji solarnej w restauracji Majerzanka w Piwnicznej Zdroju</t>
  </si>
  <si>
    <t xml:space="preserve">Miejsko – Gminny Ośrodek Kultury w Piwnicznej - Zdroju  </t>
  </si>
  <si>
    <t>Zakup strojów i przeprowadzenie warsztatów teatralnych, gwarowych i etnograficznych dla Dziecięcego Zespołu Regionalnego Małe Piwnicoki</t>
  </si>
  <si>
    <t>Mirosław Warzecha</t>
  </si>
  <si>
    <t>Ze sportem po zdrowie</t>
  </si>
  <si>
    <t>Miasto i Gmina Piwniczna – Zdrój</t>
  </si>
  <si>
    <t>Przygotowanie i wydanie albumu fotograficznego promującego gminę Piwniczna - Zdrój</t>
  </si>
  <si>
    <t>IX</t>
  </si>
  <si>
    <t>X</t>
  </si>
  <si>
    <t xml:space="preserve">X </t>
  </si>
  <si>
    <t>XI</t>
  </si>
  <si>
    <t xml:space="preserve">Szlak Czarnych Górali – budowa produktu sieciowego w turystyce na obszarze LSR Pereł Beskidu Sądeckiego </t>
  </si>
  <si>
    <t>Nadpopradzkie Sobótki</t>
  </si>
  <si>
    <t>Foryś Piotr</t>
  </si>
  <si>
    <t>„Szlakiem borówkowym” na Eliaszówkę i Pieniny</t>
  </si>
  <si>
    <t>Miasto i Gmina Piwniczna-Zdrój</t>
  </si>
  <si>
    <t>Remont połączony z modernizacją gminnego szlaku rowerowego i miejsc wypoczynkowych w Piwnicznej-Zdrój</t>
  </si>
  <si>
    <t>Odtworzenie i zabezpieczenie lokalnego dziedzictwa krajobrazowego i przyrodniczego w Piwnicznej-Zdrój poprzez rewitalizację założenia parkowego</t>
  </si>
  <si>
    <t>Urodziny Miasta – Dni Piwnicznej</t>
  </si>
  <si>
    <t xml:space="preserve">Bieg Popradzki </t>
  </si>
  <si>
    <t>Miejsko – Gminy Ośrodek Kultury w Piwnicznej – Zdroju</t>
  </si>
  <si>
    <t>Piknik ekologiczny – z ekologią za panbrat</t>
  </si>
  <si>
    <t>Adaptacja części budynku mieszkalnego pod wynajem oraz zakup wyposażenia</t>
  </si>
  <si>
    <t>Antoni Franciszek Długosz</t>
  </si>
  <si>
    <t>Bogdan Tomasiak</t>
  </si>
  <si>
    <t>Budowa budynku mieszkalno-pensjonatowego jako obiektu noclegowego dla turystów</t>
  </si>
  <si>
    <t>Ludwik Franciszek Żywczak</t>
  </si>
  <si>
    <t>Utworzenie działalności gospodarczej – usługi koparko-ładowarką</t>
  </si>
  <si>
    <t>Wyposażenie izby pamięci - promowanie dziedzictwa kulturowego</t>
  </si>
  <si>
    <t xml:space="preserve">Budowa ogrodu przy hotelu Majerzanka </t>
  </si>
  <si>
    <t>ZESTAWIENIE - ODNOWA I ROZWÓJ WSI</t>
  </si>
  <si>
    <t>wniosek na etapie płatności</t>
  </si>
  <si>
    <t>ZESTAWIENIE ZŁOŻONYCH WNIOSKÓW-RÓŻNICOWANIE W KIERUNKU DZIAŁALNOŚCI NIEROLNICZEJ</t>
  </si>
  <si>
    <t>ZESTAWIENIE WNIOSKÓW - TWORZENIE I ROZWÓJ MIKROPRZEDSIĘBIORSTW</t>
  </si>
  <si>
    <t>VII</t>
  </si>
  <si>
    <t>ZESTAWIENIE WNIOSKÓW - MAŁE PROJEKTY</t>
  </si>
  <si>
    <t>wniosek odrzucony lub wycofany w ARIMR</t>
  </si>
  <si>
    <t>Restauracja Majerzanka</t>
  </si>
</sst>
</file>

<file path=xl/styles.xml><?xml version="1.0" encoding="utf-8"?>
<styleSheet xmlns="http://schemas.openxmlformats.org/spreadsheetml/2006/main">
  <numFmts count="2">
    <numFmt numFmtId="8" formatCode="#,##0.00\ &quot;zł&quot;;[Red]\-#,##0.00\ &quot;zł&quot;"/>
    <numFmt numFmtId="164" formatCode="#,##0.00\ &quot;zł&quot;"/>
  </numFmts>
  <fonts count="42">
    <font>
      <sz val="11"/>
      <color theme="1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10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0"/>
      <color rgb="FFFF0000"/>
      <name val="Czcionka tekstu podstawowego"/>
      <family val="2"/>
      <charset val="238"/>
    </font>
    <font>
      <sz val="8"/>
      <color rgb="FFFF0000"/>
      <name val="Czcionka tekstu podstawowego"/>
      <family val="2"/>
      <charset val="238"/>
    </font>
    <font>
      <sz val="9"/>
      <color theme="1"/>
      <name val="Arial"/>
      <family val="2"/>
      <charset val="238"/>
    </font>
    <font>
      <b/>
      <sz val="11"/>
      <name val="Czcionka tekstu podstawowego"/>
      <charset val="238"/>
    </font>
    <font>
      <sz val="9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name val="Czcionka tekstu podstawowego"/>
      <family val="2"/>
      <charset val="238"/>
    </font>
    <font>
      <b/>
      <sz val="11"/>
      <color theme="3" tint="-0.249977111117893"/>
      <name val="Czcionka tekstu podstawowego"/>
      <charset val="238"/>
    </font>
    <font>
      <b/>
      <sz val="11"/>
      <color rgb="FFFF0000"/>
      <name val="Czcionka tekstu podstawowego"/>
      <charset val="238"/>
    </font>
    <font>
      <sz val="10"/>
      <color rgb="FF3416B6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b/>
      <sz val="10"/>
      <color theme="1"/>
      <name val="Czcionka tekstu podstawowego"/>
      <family val="2"/>
      <charset val="238"/>
    </font>
    <font>
      <sz val="9"/>
      <name val="Arial"/>
      <family val="2"/>
      <charset val="238"/>
    </font>
    <font>
      <sz val="10"/>
      <color theme="1"/>
      <name val="Czcionka tekstu podstawowego"/>
      <charset val="238"/>
    </font>
    <font>
      <sz val="10"/>
      <color rgb="FFFF0000"/>
      <name val="Czcionka tekstu podstawowego"/>
      <charset val="238"/>
    </font>
    <font>
      <sz val="10"/>
      <name val="Czcionka tekstu podstawowego"/>
      <charset val="238"/>
    </font>
    <font>
      <sz val="8"/>
      <color theme="1"/>
      <name val="Czcionka tekstu podstawowego"/>
      <charset val="238"/>
    </font>
    <font>
      <sz val="8"/>
      <color rgb="FFFF0000"/>
      <name val="Czcionka tekstu podstawowego"/>
      <charset val="238"/>
    </font>
    <font>
      <b/>
      <sz val="13"/>
      <color theme="1"/>
      <name val="Czcionka tekstu podstawowego"/>
      <charset val="238"/>
    </font>
    <font>
      <sz val="11"/>
      <color theme="4" tint="-0.249977111117893"/>
      <name val="Czcionka tekstu podstawowego"/>
      <family val="2"/>
      <charset val="238"/>
    </font>
    <font>
      <sz val="10"/>
      <color rgb="FF3416B6"/>
      <name val="Czcionka tekstu podstawowego"/>
      <charset val="238"/>
    </font>
    <font>
      <b/>
      <sz val="9"/>
      <name val="Czcionka tekstu podstawowego"/>
      <charset val="238"/>
    </font>
    <font>
      <sz val="11"/>
      <color rgb="FF3416B6"/>
      <name val="Czcionka tekstu podstawowego"/>
      <family val="2"/>
      <charset val="238"/>
    </font>
    <font>
      <sz val="9"/>
      <color rgb="FF3416B6"/>
      <name val="Czcionka tekstu podstawowego"/>
      <family val="2"/>
      <charset val="238"/>
    </font>
    <font>
      <sz val="8"/>
      <color rgb="FF3416B6"/>
      <name val="Czcionka tekstu podstawowego"/>
      <family val="2"/>
      <charset val="238"/>
    </font>
    <font>
      <sz val="9"/>
      <color rgb="FF3416B6"/>
      <name val="Arial"/>
      <family val="2"/>
      <charset val="238"/>
    </font>
    <font>
      <sz val="8"/>
      <color rgb="FF3416B6"/>
      <name val="Arial"/>
      <family val="2"/>
      <charset val="238"/>
    </font>
    <font>
      <sz val="10"/>
      <color rgb="FF3416B6"/>
      <name val="Arial"/>
      <family val="2"/>
      <charset val="238"/>
    </font>
    <font>
      <sz val="8"/>
      <color rgb="FF3416B6"/>
      <name val="Czcionka tekstu podstawowego"/>
      <charset val="238"/>
    </font>
    <font>
      <sz val="11"/>
      <color rgb="FFFF0000"/>
      <name val="Czcionka tekstu podstawowego"/>
      <charset val="238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164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8" fillId="4" borderId="0" xfId="0" applyFont="1" applyFill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 vertical="center"/>
    </xf>
    <xf numFmtId="164" fontId="21" fillId="0" borderId="1" xfId="0" applyNumberFormat="1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 wrapText="1"/>
    </xf>
    <xf numFmtId="164" fontId="7" fillId="0" borderId="16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64" fontId="7" fillId="4" borderId="18" xfId="0" applyNumberFormat="1" applyFont="1" applyFill="1" applyBorder="1" applyAlignment="1">
      <alignment horizontal="center" vertical="center" wrapText="1"/>
    </xf>
    <xf numFmtId="164" fontId="7" fillId="0" borderId="18" xfId="0" applyNumberFormat="1" applyFont="1" applyBorder="1" applyAlignment="1">
      <alignment horizontal="center" vertical="center"/>
    </xf>
    <xf numFmtId="164" fontId="7" fillId="0" borderId="18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164" fontId="26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164" fontId="25" fillId="0" borderId="1" xfId="0" applyNumberFormat="1" applyFont="1" applyBorder="1" applyAlignment="1">
      <alignment horizontal="center" vertical="center"/>
    </xf>
    <xf numFmtId="164" fontId="27" fillId="0" borderId="1" xfId="0" applyNumberFormat="1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8" fontId="25" fillId="4" borderId="1" xfId="0" applyNumberFormat="1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28" fillId="4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 wrapText="1"/>
    </xf>
    <xf numFmtId="164" fontId="17" fillId="4" borderId="1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164" fontId="13" fillId="4" borderId="1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25" fillId="4" borderId="15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164" fontId="9" fillId="0" borderId="18" xfId="0" applyNumberFormat="1" applyFont="1" applyBorder="1" applyAlignment="1">
      <alignment horizontal="center" vertical="center"/>
    </xf>
    <xf numFmtId="164" fontId="21" fillId="0" borderId="18" xfId="0" applyNumberFormat="1" applyFont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8" fontId="26" fillId="4" borderId="1" xfId="0" applyNumberFormat="1" applyFont="1" applyFill="1" applyBorder="1" applyAlignment="1">
      <alignment horizontal="center" vertical="center"/>
    </xf>
    <xf numFmtId="164" fontId="26" fillId="4" borderId="1" xfId="0" applyNumberFormat="1" applyFont="1" applyFill="1" applyBorder="1" applyAlignment="1">
      <alignment horizontal="center" vertical="center"/>
    </xf>
    <xf numFmtId="0" fontId="31" fillId="0" borderId="0" xfId="0" applyFont="1"/>
    <xf numFmtId="0" fontId="1" fillId="4" borderId="0" xfId="0" applyFont="1" applyFill="1"/>
    <xf numFmtId="0" fontId="3" fillId="7" borderId="3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64" fontId="21" fillId="0" borderId="1" xfId="0" applyNumberFormat="1" applyFont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/>
    </xf>
    <xf numFmtId="2" fontId="21" fillId="0" borderId="18" xfId="0" applyNumberFormat="1" applyFont="1" applyBorder="1" applyAlignment="1">
      <alignment horizontal="center" vertical="center"/>
    </xf>
    <xf numFmtId="0" fontId="32" fillId="4" borderId="1" xfId="0" applyFont="1" applyFill="1" applyBorder="1" applyAlignment="1">
      <alignment horizontal="center" vertical="center" wrapText="1"/>
    </xf>
    <xf numFmtId="164" fontId="32" fillId="4" borderId="18" xfId="0" applyNumberFormat="1" applyFont="1" applyFill="1" applyBorder="1" applyAlignment="1">
      <alignment horizontal="center" vertical="center"/>
    </xf>
    <xf numFmtId="164" fontId="27" fillId="0" borderId="18" xfId="0" applyNumberFormat="1" applyFont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center" vertical="center" wrapText="1"/>
    </xf>
    <xf numFmtId="164" fontId="16" fillId="4" borderId="1" xfId="0" applyNumberFormat="1" applyFont="1" applyFill="1" applyBorder="1" applyAlignment="1">
      <alignment horizontal="center" vertical="center"/>
    </xf>
    <xf numFmtId="164" fontId="26" fillId="4" borderId="1" xfId="0" applyNumberFormat="1" applyFont="1" applyFill="1" applyBorder="1" applyAlignment="1">
      <alignment horizontal="center" vertical="center" wrapText="1"/>
    </xf>
    <xf numFmtId="164" fontId="29" fillId="0" borderId="1" xfId="0" applyNumberFormat="1" applyFont="1" applyBorder="1" applyAlignment="1">
      <alignment horizontal="center" vertical="center" wrapText="1"/>
    </xf>
    <xf numFmtId="164" fontId="25" fillId="0" borderId="18" xfId="0" applyNumberFormat="1" applyFont="1" applyBorder="1" applyAlignment="1">
      <alignment horizontal="center" vertical="center"/>
    </xf>
    <xf numFmtId="164" fontId="16" fillId="4" borderId="18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0" fontId="34" fillId="0" borderId="0" xfId="0" applyFont="1"/>
    <xf numFmtId="0" fontId="21" fillId="0" borderId="15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164" fontId="2" fillId="4" borderId="29" xfId="0" applyNumberFormat="1" applyFont="1" applyFill="1" applyBorder="1" applyAlignment="1">
      <alignment horizontal="center" vertical="center"/>
    </xf>
    <xf numFmtId="164" fontId="2" fillId="4" borderId="28" xfId="0" applyNumberFormat="1" applyFont="1" applyFill="1" applyBorder="1" applyAlignment="1">
      <alignment horizontal="center" vertical="center"/>
    </xf>
    <xf numFmtId="164" fontId="2" fillId="0" borderId="29" xfId="0" applyNumberFormat="1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 wrapText="1"/>
    </xf>
    <xf numFmtId="164" fontId="32" fillId="0" borderId="1" xfId="0" applyNumberFormat="1" applyFont="1" applyBorder="1" applyAlignment="1">
      <alignment horizontal="center" vertical="center"/>
    </xf>
    <xf numFmtId="0" fontId="32" fillId="4" borderId="1" xfId="0" applyFont="1" applyFill="1" applyBorder="1" applyAlignment="1">
      <alignment horizontal="center" vertical="center"/>
    </xf>
    <xf numFmtId="0" fontId="32" fillId="4" borderId="2" xfId="0" applyFont="1" applyFill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164" fontId="37" fillId="0" borderId="1" xfId="0" applyNumberFormat="1" applyFont="1" applyBorder="1" applyAlignment="1">
      <alignment horizontal="center" vertical="center" wrapText="1"/>
    </xf>
    <xf numFmtId="164" fontId="39" fillId="4" borderId="1" xfId="0" applyNumberFormat="1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/>
    </xf>
    <xf numFmtId="0" fontId="40" fillId="4" borderId="1" xfId="0" applyFont="1" applyFill="1" applyBorder="1" applyAlignment="1">
      <alignment horizontal="center" vertical="center" wrapText="1"/>
    </xf>
    <xf numFmtId="8" fontId="32" fillId="4" borderId="1" xfId="0" applyNumberFormat="1" applyFont="1" applyFill="1" applyBorder="1" applyAlignment="1">
      <alignment horizontal="center" vertical="center"/>
    </xf>
    <xf numFmtId="164" fontId="32" fillId="4" borderId="1" xfId="0" applyNumberFormat="1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center" vertical="center"/>
    </xf>
    <xf numFmtId="0" fontId="33" fillId="7" borderId="14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164" fontId="32" fillId="0" borderId="18" xfId="0" applyNumberFormat="1" applyFont="1" applyBorder="1" applyAlignment="1">
      <alignment horizontal="center" vertical="center"/>
    </xf>
    <xf numFmtId="164" fontId="17" fillId="4" borderId="18" xfId="0" applyNumberFormat="1" applyFont="1" applyFill="1" applyBorder="1" applyAlignment="1">
      <alignment horizontal="center" vertical="center"/>
    </xf>
    <xf numFmtId="0" fontId="32" fillId="4" borderId="15" xfId="0" applyFont="1" applyFill="1" applyBorder="1" applyAlignment="1">
      <alignment horizontal="center" vertical="center"/>
    </xf>
    <xf numFmtId="164" fontId="39" fillId="4" borderId="18" xfId="0" applyNumberFormat="1" applyFont="1" applyFill="1" applyBorder="1" applyAlignment="1">
      <alignment horizontal="center" vertical="center"/>
    </xf>
    <xf numFmtId="0" fontId="26" fillId="4" borderId="15" xfId="0" applyFont="1" applyFill="1" applyBorder="1" applyAlignment="1">
      <alignment horizontal="center" vertical="center"/>
    </xf>
    <xf numFmtId="164" fontId="26" fillId="4" borderId="18" xfId="0" applyNumberFormat="1" applyFont="1" applyFill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164" fontId="26" fillId="0" borderId="18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0" fontId="22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164" fontId="3" fillId="0" borderId="25" xfId="0" applyNumberFormat="1" applyFont="1" applyBorder="1" applyAlignment="1">
      <alignment horizont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3" borderId="17" xfId="0" applyFont="1" applyFill="1" applyBorder="1" applyAlignment="1">
      <alignment horizontal="center" vertical="center"/>
    </xf>
    <xf numFmtId="0" fontId="23" fillId="3" borderId="5" xfId="0" applyFont="1" applyFill="1" applyBorder="1" applyAlignment="1">
      <alignment horizontal="center" vertical="center"/>
    </xf>
    <xf numFmtId="0" fontId="23" fillId="3" borderId="19" xfId="0" applyFont="1" applyFill="1" applyBorder="1" applyAlignment="1">
      <alignment horizontal="center" vertical="center"/>
    </xf>
    <xf numFmtId="0" fontId="22" fillId="7" borderId="8" xfId="0" applyFont="1" applyFill="1" applyBorder="1" applyAlignment="1">
      <alignment horizontal="center" vertical="center" wrapText="1"/>
    </xf>
    <xf numFmtId="0" fontId="22" fillId="7" borderId="9" xfId="0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2" fillId="7" borderId="7" xfId="0" applyFont="1" applyFill="1" applyBorder="1" applyAlignment="1">
      <alignment horizontal="center" vertical="center" wrapText="1"/>
    </xf>
    <xf numFmtId="0" fontId="22" fillId="7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0" fillId="6" borderId="8" xfId="0" applyFont="1" applyFill="1" applyBorder="1" applyAlignment="1">
      <alignment horizontal="center" vertical="center"/>
    </xf>
    <xf numFmtId="0" fontId="30" fillId="6" borderId="9" xfId="0" applyFont="1" applyFill="1" applyBorder="1" applyAlignment="1">
      <alignment horizontal="center" vertical="center"/>
    </xf>
    <xf numFmtId="0" fontId="30" fillId="6" borderId="10" xfId="0" applyFont="1" applyFill="1" applyBorder="1" applyAlignment="1">
      <alignment horizontal="center" vertical="center"/>
    </xf>
    <xf numFmtId="0" fontId="30" fillId="6" borderId="11" xfId="0" applyFont="1" applyFill="1" applyBorder="1" applyAlignment="1">
      <alignment horizontal="center" vertical="center"/>
    </xf>
    <xf numFmtId="0" fontId="30" fillId="6" borderId="7" xfId="0" applyFont="1" applyFill="1" applyBorder="1" applyAlignment="1">
      <alignment horizontal="center" vertical="center"/>
    </xf>
    <xf numFmtId="0" fontId="30" fillId="6" borderId="12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3416B6"/>
      <color rgb="FF4CE80E"/>
      <color rgb="FFA54E07"/>
      <color rgb="FF00CC66"/>
      <color rgb="FF99FF99"/>
      <color rgb="FFC75F09"/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3"/>
  <sheetViews>
    <sheetView topLeftCell="A22" workbookViewId="0">
      <selection activeCell="G24" sqref="B2:G24"/>
    </sheetView>
  </sheetViews>
  <sheetFormatPr defaultRowHeight="14.25"/>
  <cols>
    <col min="4" max="4" width="15.125" customWidth="1"/>
    <col min="5" max="5" width="37" customWidth="1"/>
    <col min="6" max="6" width="17.5" customWidth="1"/>
    <col min="7" max="7" width="24.25" customWidth="1"/>
    <col min="9" max="9" width="13.375" bestFit="1" customWidth="1"/>
  </cols>
  <sheetData>
    <row r="1" spans="2:7" ht="15" thickBot="1"/>
    <row r="2" spans="2:7">
      <c r="B2" s="141" t="s">
        <v>53</v>
      </c>
      <c r="C2" s="142"/>
      <c r="D2" s="142"/>
      <c r="E2" s="142"/>
      <c r="F2" s="142"/>
      <c r="G2" s="143"/>
    </row>
    <row r="3" spans="2:7" ht="15" thickBot="1">
      <c r="B3" s="144"/>
      <c r="C3" s="145"/>
      <c r="D3" s="145"/>
      <c r="E3" s="145"/>
      <c r="F3" s="145"/>
      <c r="G3" s="146"/>
    </row>
    <row r="4" spans="2:7" ht="25.5" customHeight="1">
      <c r="B4" s="38" t="s">
        <v>5</v>
      </c>
      <c r="C4" s="15" t="s">
        <v>4</v>
      </c>
      <c r="D4" s="15" t="s">
        <v>0</v>
      </c>
      <c r="E4" s="15" t="s">
        <v>1</v>
      </c>
      <c r="F4" s="15" t="s">
        <v>20</v>
      </c>
      <c r="G4" s="39" t="s">
        <v>54</v>
      </c>
    </row>
    <row r="5" spans="2:7" ht="46.5" customHeight="1">
      <c r="B5" s="40" t="s">
        <v>6</v>
      </c>
      <c r="C5" s="7">
        <v>2009</v>
      </c>
      <c r="D5" s="7" t="s">
        <v>7</v>
      </c>
      <c r="E5" s="29" t="s">
        <v>8</v>
      </c>
      <c r="F5" s="37">
        <v>171233</v>
      </c>
      <c r="G5" s="41" t="s">
        <v>55</v>
      </c>
    </row>
    <row r="6" spans="2:7" ht="14.25" customHeight="1">
      <c r="B6" s="147" t="s">
        <v>21</v>
      </c>
      <c r="C6" s="148"/>
      <c r="D6" s="148"/>
      <c r="E6" s="149"/>
      <c r="F6" s="137">
        <f>F5</f>
        <v>171233</v>
      </c>
      <c r="G6" s="138"/>
    </row>
    <row r="7" spans="2:7" ht="54.75" customHeight="1">
      <c r="B7" s="40" t="s">
        <v>12</v>
      </c>
      <c r="C7" s="7">
        <v>2010</v>
      </c>
      <c r="D7" s="7" t="s">
        <v>7</v>
      </c>
      <c r="E7" s="29" t="s">
        <v>13</v>
      </c>
      <c r="F7" s="37">
        <v>281745</v>
      </c>
      <c r="G7" s="42" t="s">
        <v>58</v>
      </c>
    </row>
    <row r="8" spans="2:7" ht="14.25" customHeight="1">
      <c r="B8" s="147" t="s">
        <v>21</v>
      </c>
      <c r="C8" s="148"/>
      <c r="D8" s="148"/>
      <c r="E8" s="149"/>
      <c r="F8" s="139">
        <f>F7</f>
        <v>281745</v>
      </c>
      <c r="G8" s="140"/>
    </row>
    <row r="9" spans="2:7" ht="51">
      <c r="B9" s="43" t="s">
        <v>44</v>
      </c>
      <c r="C9" s="35">
        <v>2012</v>
      </c>
      <c r="D9" s="35" t="s">
        <v>10</v>
      </c>
      <c r="E9" s="28" t="s">
        <v>15</v>
      </c>
      <c r="F9" s="36">
        <v>279177</v>
      </c>
      <c r="G9" s="44" t="s">
        <v>56</v>
      </c>
    </row>
    <row r="10" spans="2:7" ht="38.25">
      <c r="B10" s="43" t="s">
        <v>44</v>
      </c>
      <c r="C10" s="7">
        <v>2012</v>
      </c>
      <c r="D10" s="7" t="s">
        <v>7</v>
      </c>
      <c r="E10" s="29" t="s">
        <v>8</v>
      </c>
      <c r="F10" s="16">
        <v>202633</v>
      </c>
      <c r="G10" s="45" t="s">
        <v>57</v>
      </c>
    </row>
    <row r="11" spans="2:7" ht="29.25" customHeight="1">
      <c r="B11" s="43" t="s">
        <v>44</v>
      </c>
      <c r="C11" s="7">
        <v>2012</v>
      </c>
      <c r="D11" s="7" t="s">
        <v>7</v>
      </c>
      <c r="E11" s="29" t="s">
        <v>16</v>
      </c>
      <c r="F11" s="16">
        <v>96205</v>
      </c>
      <c r="G11" s="45" t="s">
        <v>57</v>
      </c>
    </row>
    <row r="12" spans="2:7" ht="16.5" customHeight="1">
      <c r="B12" s="147" t="s">
        <v>21</v>
      </c>
      <c r="C12" s="148"/>
      <c r="D12" s="148"/>
      <c r="E12" s="149"/>
      <c r="F12" s="139">
        <f>SUM(F9:F11)</f>
        <v>578015</v>
      </c>
      <c r="G12" s="140"/>
    </row>
    <row r="13" spans="2:7" ht="25.5">
      <c r="B13" s="43" t="s">
        <v>43</v>
      </c>
      <c r="C13" s="7">
        <v>2012</v>
      </c>
      <c r="D13" s="29" t="s">
        <v>30</v>
      </c>
      <c r="E13" s="29" t="s">
        <v>18</v>
      </c>
      <c r="F13" s="16">
        <v>64697</v>
      </c>
      <c r="G13" s="45" t="s">
        <v>58</v>
      </c>
    </row>
    <row r="14" spans="2:7" ht="14.25" customHeight="1">
      <c r="B14" s="147" t="s">
        <v>21</v>
      </c>
      <c r="C14" s="148"/>
      <c r="D14" s="148"/>
      <c r="E14" s="149"/>
      <c r="F14" s="139">
        <f>SUM(F13:F13)</f>
        <v>64697</v>
      </c>
      <c r="G14" s="140"/>
    </row>
    <row r="15" spans="2:7" ht="14.25" customHeight="1">
      <c r="B15" s="159" t="s">
        <v>17</v>
      </c>
      <c r="C15" s="160"/>
      <c r="D15" s="160"/>
      <c r="E15" s="160"/>
      <c r="F15" s="160"/>
      <c r="G15" s="161"/>
    </row>
    <row r="16" spans="2:7" ht="25.5">
      <c r="B16" s="43" t="s">
        <v>82</v>
      </c>
      <c r="C16" s="7">
        <v>2013</v>
      </c>
      <c r="D16" s="7" t="s">
        <v>14</v>
      </c>
      <c r="E16" s="29" t="s">
        <v>50</v>
      </c>
      <c r="F16" s="16">
        <v>132823</v>
      </c>
      <c r="G16" s="45" t="s">
        <v>59</v>
      </c>
    </row>
    <row r="17" spans="2:9" ht="38.25">
      <c r="B17" s="43" t="s">
        <v>82</v>
      </c>
      <c r="C17" s="7">
        <v>2013</v>
      </c>
      <c r="D17" s="7" t="s">
        <v>14</v>
      </c>
      <c r="E17" s="29" t="s">
        <v>45</v>
      </c>
      <c r="F17" s="16">
        <v>230101</v>
      </c>
      <c r="G17" s="46" t="s">
        <v>56</v>
      </c>
    </row>
    <row r="18" spans="2:9" ht="51">
      <c r="B18" s="43" t="s">
        <v>82</v>
      </c>
      <c r="C18" s="7">
        <v>2013</v>
      </c>
      <c r="D18" s="7" t="s">
        <v>10</v>
      </c>
      <c r="E18" s="29" t="s">
        <v>48</v>
      </c>
      <c r="F18" s="16">
        <v>282956</v>
      </c>
      <c r="G18" s="45" t="s">
        <v>59</v>
      </c>
    </row>
    <row r="19" spans="2:9" ht="38.25">
      <c r="B19" s="43" t="s">
        <v>82</v>
      </c>
      <c r="C19" s="7">
        <v>2013</v>
      </c>
      <c r="D19" s="7" t="s">
        <v>10</v>
      </c>
      <c r="E19" s="29" t="s">
        <v>49</v>
      </c>
      <c r="F19" s="16">
        <v>102995</v>
      </c>
      <c r="G19" s="46" t="s">
        <v>56</v>
      </c>
    </row>
    <row r="20" spans="2:9" ht="25.5">
      <c r="B20" s="43" t="s">
        <v>82</v>
      </c>
      <c r="C20" s="7">
        <v>2013</v>
      </c>
      <c r="D20" s="29" t="s">
        <v>30</v>
      </c>
      <c r="E20" s="29" t="s">
        <v>47</v>
      </c>
      <c r="F20" s="16">
        <v>160487</v>
      </c>
      <c r="G20" s="45" t="s">
        <v>58</v>
      </c>
    </row>
    <row r="21" spans="2:9" ht="38.25">
      <c r="B21" s="43" t="s">
        <v>82</v>
      </c>
      <c r="C21" s="7">
        <v>2013</v>
      </c>
      <c r="D21" s="28" t="s">
        <v>11</v>
      </c>
      <c r="E21" s="29" t="s">
        <v>46</v>
      </c>
      <c r="F21" s="16">
        <v>500000</v>
      </c>
      <c r="G21" s="45" t="s">
        <v>59</v>
      </c>
    </row>
    <row r="22" spans="2:9" ht="15" thickBot="1">
      <c r="B22" s="156" t="s">
        <v>21</v>
      </c>
      <c r="C22" s="157"/>
      <c r="D22" s="157"/>
      <c r="E22" s="158"/>
      <c r="F22" s="150">
        <f>SUM(F16:F21)</f>
        <v>1409362</v>
      </c>
      <c r="G22" s="151"/>
      <c r="I22" s="1"/>
    </row>
    <row r="23" spans="2:9" ht="15.75" thickBot="1">
      <c r="B23" s="152" t="s">
        <v>60</v>
      </c>
      <c r="C23" s="153"/>
      <c r="D23" s="153"/>
      <c r="E23" s="154"/>
      <c r="F23" s="155">
        <f>F6+F8+F12+F14+F22</f>
        <v>2505052</v>
      </c>
      <c r="G23" s="154"/>
    </row>
  </sheetData>
  <mergeCells count="14">
    <mergeCell ref="F14:G14"/>
    <mergeCell ref="F22:G22"/>
    <mergeCell ref="B23:E23"/>
    <mergeCell ref="F23:G23"/>
    <mergeCell ref="B22:E22"/>
    <mergeCell ref="B14:E14"/>
    <mergeCell ref="B15:G15"/>
    <mergeCell ref="F6:G6"/>
    <mergeCell ref="F8:G8"/>
    <mergeCell ref="F12:G12"/>
    <mergeCell ref="B2:G3"/>
    <mergeCell ref="B6:E6"/>
    <mergeCell ref="B8:E8"/>
    <mergeCell ref="B12:E12"/>
  </mergeCells>
  <printOptions horizontalCentered="1" verticalCentered="1"/>
  <pageMargins left="0" right="0" top="0.15748031496062992" bottom="0.15748031496062992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3"/>
  <sheetViews>
    <sheetView workbookViewId="0">
      <selection activeCell="H13" sqref="H13"/>
    </sheetView>
  </sheetViews>
  <sheetFormatPr defaultRowHeight="14.25"/>
  <cols>
    <col min="2" max="3" width="6.75" customWidth="1"/>
    <col min="4" max="4" width="16.125" customWidth="1"/>
    <col min="5" max="5" width="41.75" customWidth="1"/>
    <col min="6" max="6" width="17.5" customWidth="1"/>
    <col min="7" max="7" width="17.125" customWidth="1"/>
    <col min="8" max="8" width="17.75" customWidth="1"/>
    <col min="9" max="9" width="9" customWidth="1"/>
    <col min="10" max="10" width="13.375" bestFit="1" customWidth="1"/>
  </cols>
  <sheetData>
    <row r="1" spans="2:8" ht="14.25" customHeight="1">
      <c r="B1" s="162" t="s">
        <v>105</v>
      </c>
      <c r="C1" s="163"/>
      <c r="D1" s="163"/>
      <c r="E1" s="163"/>
      <c r="F1" s="163"/>
      <c r="G1" s="163"/>
      <c r="H1" s="164"/>
    </row>
    <row r="2" spans="2:8" ht="15" customHeight="1" thickBot="1">
      <c r="B2" s="165"/>
      <c r="C2" s="166"/>
      <c r="D2" s="166"/>
      <c r="E2" s="166"/>
      <c r="F2" s="166"/>
      <c r="G2" s="166"/>
      <c r="H2" s="167"/>
    </row>
    <row r="3" spans="2:8" ht="45">
      <c r="B3" s="85" t="s">
        <v>5</v>
      </c>
      <c r="C3" s="83" t="s">
        <v>4</v>
      </c>
      <c r="D3" s="83" t="s">
        <v>0</v>
      </c>
      <c r="E3" s="83" t="s">
        <v>1</v>
      </c>
      <c r="F3" s="83" t="s">
        <v>20</v>
      </c>
      <c r="G3" s="83" t="s">
        <v>2</v>
      </c>
      <c r="H3" s="84" t="s">
        <v>3</v>
      </c>
    </row>
    <row r="4" spans="2:8" ht="39.75" customHeight="1">
      <c r="B4" s="43" t="s">
        <v>6</v>
      </c>
      <c r="C4" s="2">
        <v>2009</v>
      </c>
      <c r="D4" s="3" t="s">
        <v>30</v>
      </c>
      <c r="E4" s="3" t="s">
        <v>9</v>
      </c>
      <c r="F4" s="4">
        <v>318675</v>
      </c>
      <c r="G4" s="100">
        <v>318675</v>
      </c>
      <c r="H4" s="101">
        <v>315416.92</v>
      </c>
    </row>
    <row r="5" spans="2:8" ht="25.5">
      <c r="B5" s="43" t="s">
        <v>43</v>
      </c>
      <c r="C5" s="10">
        <v>2012</v>
      </c>
      <c r="D5" s="19" t="s">
        <v>30</v>
      </c>
      <c r="E5" s="19" t="s">
        <v>18</v>
      </c>
      <c r="F5" s="14">
        <v>64697</v>
      </c>
      <c r="G5" s="14">
        <v>0</v>
      </c>
      <c r="H5" s="74">
        <v>0</v>
      </c>
    </row>
    <row r="6" spans="2:8" ht="25.5">
      <c r="B6" s="43" t="s">
        <v>43</v>
      </c>
      <c r="C6" s="2">
        <v>2012</v>
      </c>
      <c r="D6" s="3" t="s">
        <v>30</v>
      </c>
      <c r="E6" s="3" t="s">
        <v>19</v>
      </c>
      <c r="F6" s="100">
        <v>92557</v>
      </c>
      <c r="G6" s="100">
        <v>92557</v>
      </c>
      <c r="H6" s="101">
        <v>92557</v>
      </c>
    </row>
    <row r="7" spans="2:8" ht="25.5">
      <c r="B7" s="43" t="s">
        <v>82</v>
      </c>
      <c r="C7" s="10">
        <v>2013</v>
      </c>
      <c r="D7" s="19" t="s">
        <v>30</v>
      </c>
      <c r="E7" s="19" t="s">
        <v>47</v>
      </c>
      <c r="F7" s="14">
        <v>160487</v>
      </c>
      <c r="G7" s="14">
        <v>0</v>
      </c>
      <c r="H7" s="74">
        <v>0</v>
      </c>
    </row>
    <row r="8" spans="2:8" ht="25.5">
      <c r="B8" s="43" t="s">
        <v>83</v>
      </c>
      <c r="C8" s="2">
        <v>2014</v>
      </c>
      <c r="D8" s="29" t="s">
        <v>30</v>
      </c>
      <c r="E8" s="29" t="s">
        <v>47</v>
      </c>
      <c r="F8" s="100">
        <v>159261</v>
      </c>
      <c r="G8" s="100">
        <f>F8</f>
        <v>159261</v>
      </c>
      <c r="H8" s="135">
        <v>92557</v>
      </c>
    </row>
    <row r="9" spans="2:8" ht="14.25" customHeight="1" thickBot="1">
      <c r="B9" s="156" t="s">
        <v>21</v>
      </c>
      <c r="C9" s="157"/>
      <c r="D9" s="157"/>
      <c r="E9" s="158"/>
      <c r="F9" s="107">
        <f>SUM(F4:F8)</f>
        <v>795677</v>
      </c>
      <c r="G9" s="107">
        <f t="shared" ref="G9:H9" si="0">SUM(G4:G8)</f>
        <v>570493</v>
      </c>
      <c r="H9" s="107">
        <f t="shared" si="0"/>
        <v>500530.92</v>
      </c>
    </row>
    <row r="10" spans="2:8">
      <c r="H10" s="1"/>
    </row>
    <row r="11" spans="2:8">
      <c r="B11" s="168" t="s">
        <v>61</v>
      </c>
      <c r="C11" s="168"/>
      <c r="D11" s="168"/>
      <c r="E11" s="168"/>
    </row>
    <row r="12" spans="2:8" ht="15">
      <c r="B12" s="82" t="s">
        <v>22</v>
      </c>
      <c r="C12" s="82"/>
      <c r="D12" s="82"/>
      <c r="E12" s="32"/>
    </row>
    <row r="13" spans="2:8">
      <c r="B13" t="s">
        <v>52</v>
      </c>
      <c r="E13" s="30"/>
    </row>
  </sheetData>
  <mergeCells count="3">
    <mergeCell ref="B1:H2"/>
    <mergeCell ref="B9:E9"/>
    <mergeCell ref="B11:E11"/>
  </mergeCells>
  <pageMargins left="0.70866141732283472" right="0.70866141732283472" top="0.35433070866141736" bottom="0.35433070866141736" header="0.31496062992125984" footer="0.31496062992125984"/>
  <pageSetup paperSize="8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6"/>
  <sheetViews>
    <sheetView tabSelected="1" topLeftCell="A22" workbookViewId="0">
      <selection activeCell="G25" sqref="G25"/>
    </sheetView>
  </sheetViews>
  <sheetFormatPr defaultRowHeight="14.25"/>
  <cols>
    <col min="3" max="3" width="11.125" customWidth="1"/>
    <col min="4" max="4" width="17.375" customWidth="1"/>
    <col min="5" max="5" width="32.375" customWidth="1"/>
    <col min="6" max="6" width="15.375" customWidth="1"/>
    <col min="7" max="7" width="17.25" customWidth="1"/>
    <col min="8" max="8" width="21.5" customWidth="1"/>
    <col min="10" max="10" width="10.75" bestFit="1" customWidth="1"/>
  </cols>
  <sheetData>
    <row r="1" spans="2:8">
      <c r="B1" s="169" t="s">
        <v>110</v>
      </c>
      <c r="C1" s="170"/>
      <c r="D1" s="170"/>
      <c r="E1" s="170"/>
      <c r="F1" s="170"/>
      <c r="G1" s="170"/>
      <c r="H1" s="171"/>
    </row>
    <row r="2" spans="2:8" ht="12" customHeight="1" thickBot="1">
      <c r="B2" s="172"/>
      <c r="C2" s="173"/>
      <c r="D2" s="173"/>
      <c r="E2" s="173"/>
      <c r="F2" s="173"/>
      <c r="G2" s="173"/>
      <c r="H2" s="174"/>
    </row>
    <row r="3" spans="2:8" ht="29.25" customHeight="1">
      <c r="B3" s="124" t="s">
        <v>5</v>
      </c>
      <c r="C3" s="93" t="s">
        <v>4</v>
      </c>
      <c r="D3" s="93" t="s">
        <v>0</v>
      </c>
      <c r="E3" s="93" t="s">
        <v>1</v>
      </c>
      <c r="F3" s="93" t="s">
        <v>20</v>
      </c>
      <c r="G3" s="93" t="s">
        <v>2</v>
      </c>
      <c r="H3" s="125" t="s">
        <v>3</v>
      </c>
    </row>
    <row r="4" spans="2:8" ht="36">
      <c r="B4" s="43" t="s">
        <v>6</v>
      </c>
      <c r="C4" s="2">
        <v>2009</v>
      </c>
      <c r="D4" s="17" t="s">
        <v>23</v>
      </c>
      <c r="E4" s="6" t="s">
        <v>24</v>
      </c>
      <c r="F4" s="4">
        <v>17930</v>
      </c>
      <c r="G4" s="100">
        <f>F4</f>
        <v>17930</v>
      </c>
      <c r="H4" s="101">
        <v>17930</v>
      </c>
    </row>
    <row r="5" spans="2:8" ht="36">
      <c r="B5" s="43" t="s">
        <v>6</v>
      </c>
      <c r="C5" s="2">
        <v>2009</v>
      </c>
      <c r="D5" s="17" t="s">
        <v>23</v>
      </c>
      <c r="E5" s="6" t="s">
        <v>25</v>
      </c>
      <c r="F5" s="4">
        <v>24999</v>
      </c>
      <c r="G5" s="100">
        <v>24999</v>
      </c>
      <c r="H5" s="101">
        <v>24999</v>
      </c>
    </row>
    <row r="6" spans="2:8" ht="24">
      <c r="B6" s="86" t="s">
        <v>6</v>
      </c>
      <c r="C6" s="10">
        <v>2009</v>
      </c>
      <c r="D6" s="18" t="s">
        <v>26</v>
      </c>
      <c r="E6" s="11" t="s">
        <v>27</v>
      </c>
      <c r="F6" s="12">
        <v>18356</v>
      </c>
      <c r="G6" s="14">
        <v>0</v>
      </c>
      <c r="H6" s="74">
        <v>0</v>
      </c>
    </row>
    <row r="7" spans="2:8" ht="36.75" customHeight="1">
      <c r="B7" s="40" t="s">
        <v>12</v>
      </c>
      <c r="C7" s="7">
        <v>2010</v>
      </c>
      <c r="D7" s="3" t="s">
        <v>30</v>
      </c>
      <c r="E7" s="8" t="s">
        <v>31</v>
      </c>
      <c r="F7" s="9">
        <v>24998</v>
      </c>
      <c r="G7" s="16">
        <v>24998</v>
      </c>
      <c r="H7" s="45">
        <v>24998</v>
      </c>
    </row>
    <row r="8" spans="2:8" ht="37.5" customHeight="1">
      <c r="B8" s="43" t="s">
        <v>12</v>
      </c>
      <c r="C8" s="2">
        <v>2010</v>
      </c>
      <c r="D8" s="5" t="s">
        <v>28</v>
      </c>
      <c r="E8" s="6" t="s">
        <v>29</v>
      </c>
      <c r="F8" s="100">
        <v>24970.400000000001</v>
      </c>
      <c r="G8" s="100">
        <v>24970.400000000001</v>
      </c>
      <c r="H8" s="101">
        <v>24970.400000000001</v>
      </c>
    </row>
    <row r="9" spans="2:8" ht="36.75" customHeight="1">
      <c r="B9" s="103" t="s">
        <v>12</v>
      </c>
      <c r="C9" s="33">
        <v>2010</v>
      </c>
      <c r="D9" s="108" t="s">
        <v>28</v>
      </c>
      <c r="E9" s="109" t="s">
        <v>32</v>
      </c>
      <c r="F9" s="34">
        <v>22400</v>
      </c>
      <c r="G9" s="34">
        <v>0</v>
      </c>
      <c r="H9" s="75">
        <v>0</v>
      </c>
    </row>
    <row r="10" spans="2:8" ht="33.75">
      <c r="B10" s="43" t="s">
        <v>44</v>
      </c>
      <c r="C10" s="20">
        <v>2012</v>
      </c>
      <c r="D10" s="17" t="s">
        <v>33</v>
      </c>
      <c r="E10" s="21" t="s">
        <v>34</v>
      </c>
      <c r="F10" s="22">
        <v>23800</v>
      </c>
      <c r="G10" s="26">
        <f>F10</f>
        <v>23800</v>
      </c>
      <c r="H10" s="101">
        <v>23800</v>
      </c>
    </row>
    <row r="11" spans="2:8" ht="24">
      <c r="B11" s="86" t="s">
        <v>44</v>
      </c>
      <c r="C11" s="10">
        <v>2012</v>
      </c>
      <c r="D11" s="18" t="s">
        <v>33</v>
      </c>
      <c r="E11" s="24" t="s">
        <v>37</v>
      </c>
      <c r="F11" s="25">
        <v>24999</v>
      </c>
      <c r="G11" s="14">
        <v>0</v>
      </c>
      <c r="H11" s="74">
        <v>0</v>
      </c>
    </row>
    <row r="12" spans="2:8" ht="24">
      <c r="B12" s="86" t="s">
        <v>44</v>
      </c>
      <c r="C12" s="10">
        <v>2012</v>
      </c>
      <c r="D12" s="18" t="s">
        <v>33</v>
      </c>
      <c r="E12" s="24" t="s">
        <v>35</v>
      </c>
      <c r="F12" s="25">
        <v>11993</v>
      </c>
      <c r="G12" s="14">
        <v>0</v>
      </c>
      <c r="H12" s="74">
        <v>0</v>
      </c>
    </row>
    <row r="13" spans="2:8" ht="24">
      <c r="B13" s="43" t="s">
        <v>44</v>
      </c>
      <c r="C13" s="2">
        <v>2012</v>
      </c>
      <c r="D13" s="17" t="s">
        <v>33</v>
      </c>
      <c r="E13" s="23" t="s">
        <v>36</v>
      </c>
      <c r="F13" s="22">
        <v>14210</v>
      </c>
      <c r="G13" s="26">
        <f>F13</f>
        <v>14210</v>
      </c>
      <c r="H13" s="101">
        <v>14129.82</v>
      </c>
    </row>
    <row r="14" spans="2:8" ht="36">
      <c r="B14" s="43" t="s">
        <v>44</v>
      </c>
      <c r="C14" s="2">
        <v>2012</v>
      </c>
      <c r="D14" s="17" t="s">
        <v>23</v>
      </c>
      <c r="E14" s="21" t="s">
        <v>39</v>
      </c>
      <c r="F14" s="100">
        <v>15300</v>
      </c>
      <c r="G14" s="100">
        <f>F14</f>
        <v>15300</v>
      </c>
      <c r="H14" s="101">
        <v>15300</v>
      </c>
    </row>
    <row r="15" spans="2:8" ht="36">
      <c r="B15" s="43" t="s">
        <v>44</v>
      </c>
      <c r="C15" s="2">
        <v>2012</v>
      </c>
      <c r="D15" s="17" t="s">
        <v>23</v>
      </c>
      <c r="E15" s="21" t="s">
        <v>40</v>
      </c>
      <c r="F15" s="100">
        <v>24900</v>
      </c>
      <c r="G15" s="100">
        <f t="shared" ref="G15:G16" si="0">F15</f>
        <v>24900</v>
      </c>
      <c r="H15" s="101">
        <v>24900</v>
      </c>
    </row>
    <row r="16" spans="2:8" ht="36">
      <c r="B16" s="43" t="s">
        <v>44</v>
      </c>
      <c r="C16" s="2">
        <v>2012</v>
      </c>
      <c r="D16" s="17" t="s">
        <v>23</v>
      </c>
      <c r="E16" s="67" t="s">
        <v>38</v>
      </c>
      <c r="F16" s="100">
        <v>10950</v>
      </c>
      <c r="G16" s="100">
        <f t="shared" si="0"/>
        <v>10950</v>
      </c>
      <c r="H16" s="101">
        <v>10950</v>
      </c>
    </row>
    <row r="17" spans="2:8" ht="52.5" customHeight="1">
      <c r="B17" s="66" t="s">
        <v>43</v>
      </c>
      <c r="C17" s="2">
        <v>2012</v>
      </c>
      <c r="D17" s="48" t="s">
        <v>30</v>
      </c>
      <c r="E17" s="8" t="s">
        <v>41</v>
      </c>
      <c r="F17" s="16">
        <v>18000</v>
      </c>
      <c r="G17" s="16">
        <v>18000</v>
      </c>
      <c r="H17" s="45">
        <v>15289.42</v>
      </c>
    </row>
    <row r="18" spans="2:8" ht="38.25" customHeight="1">
      <c r="B18" s="126" t="s">
        <v>43</v>
      </c>
      <c r="C18" s="33">
        <v>2012</v>
      </c>
      <c r="D18" s="110" t="s">
        <v>30</v>
      </c>
      <c r="E18" s="109" t="s">
        <v>62</v>
      </c>
      <c r="F18" s="34">
        <v>14400</v>
      </c>
      <c r="G18" s="34">
        <v>0</v>
      </c>
      <c r="H18" s="75">
        <v>0</v>
      </c>
    </row>
    <row r="19" spans="2:8" ht="43.5" customHeight="1">
      <c r="B19" s="66" t="s">
        <v>43</v>
      </c>
      <c r="C19" s="10">
        <v>2012</v>
      </c>
      <c r="D19" s="27" t="s">
        <v>42</v>
      </c>
      <c r="E19" s="11" t="s">
        <v>63</v>
      </c>
      <c r="F19" s="14">
        <v>12160</v>
      </c>
      <c r="G19" s="14">
        <v>0</v>
      </c>
      <c r="H19" s="74">
        <v>0</v>
      </c>
    </row>
    <row r="20" spans="2:8" ht="38.25" customHeight="1">
      <c r="B20" s="68" t="s">
        <v>109</v>
      </c>
      <c r="C20" s="53">
        <v>2013</v>
      </c>
      <c r="D20" s="49" t="s">
        <v>64</v>
      </c>
      <c r="E20" s="8" t="s">
        <v>65</v>
      </c>
      <c r="F20" s="55">
        <v>24999</v>
      </c>
      <c r="G20" s="55">
        <v>24999</v>
      </c>
      <c r="H20" s="92">
        <v>24999</v>
      </c>
    </row>
    <row r="21" spans="2:8" ht="38.25" customHeight="1">
      <c r="B21" s="126" t="s">
        <v>109</v>
      </c>
      <c r="C21" s="111">
        <v>2013</v>
      </c>
      <c r="D21" s="112" t="s">
        <v>23</v>
      </c>
      <c r="E21" s="109" t="s">
        <v>66</v>
      </c>
      <c r="F21" s="113">
        <v>6720</v>
      </c>
      <c r="G21" s="113">
        <v>0</v>
      </c>
      <c r="H21" s="127">
        <v>0</v>
      </c>
    </row>
    <row r="22" spans="2:8" ht="38.25" customHeight="1">
      <c r="B22" s="126" t="s">
        <v>109</v>
      </c>
      <c r="C22" s="111">
        <v>2013</v>
      </c>
      <c r="D22" s="112" t="s">
        <v>23</v>
      </c>
      <c r="E22" s="109" t="s">
        <v>67</v>
      </c>
      <c r="F22" s="113">
        <v>25000</v>
      </c>
      <c r="G22" s="113">
        <v>0</v>
      </c>
      <c r="H22" s="127">
        <v>0</v>
      </c>
    </row>
    <row r="23" spans="2:8" ht="58.5" customHeight="1">
      <c r="B23" s="68" t="s">
        <v>109</v>
      </c>
      <c r="C23" s="53">
        <v>2013</v>
      </c>
      <c r="D23" s="50" t="s">
        <v>68</v>
      </c>
      <c r="E23" s="60" t="s">
        <v>69</v>
      </c>
      <c r="F23" s="54">
        <v>14100</v>
      </c>
      <c r="G23" s="54">
        <v>14100</v>
      </c>
      <c r="H23" s="98">
        <v>14100</v>
      </c>
    </row>
    <row r="24" spans="2:8" ht="23.25" customHeight="1">
      <c r="B24" s="69" t="s">
        <v>82</v>
      </c>
      <c r="C24" s="61">
        <v>2014</v>
      </c>
      <c r="D24" s="18" t="s">
        <v>88</v>
      </c>
      <c r="E24" s="24" t="s">
        <v>89</v>
      </c>
      <c r="F24" s="62">
        <v>50000</v>
      </c>
      <c r="G24" s="63">
        <v>0</v>
      </c>
      <c r="H24" s="128">
        <v>0</v>
      </c>
    </row>
    <row r="25" spans="2:8" ht="46.5" customHeight="1">
      <c r="B25" s="69" t="s">
        <v>82</v>
      </c>
      <c r="C25" s="61">
        <v>2014</v>
      </c>
      <c r="D25" s="17" t="s">
        <v>90</v>
      </c>
      <c r="E25" s="21" t="s">
        <v>91</v>
      </c>
      <c r="F25" s="136">
        <v>14892</v>
      </c>
      <c r="G25" s="95">
        <f>F25</f>
        <v>14892</v>
      </c>
      <c r="H25" s="136">
        <v>14892</v>
      </c>
    </row>
    <row r="26" spans="2:8" ht="46.5" customHeight="1">
      <c r="B26" s="129" t="s">
        <v>82</v>
      </c>
      <c r="C26" s="115">
        <v>2014</v>
      </c>
      <c r="D26" s="116" t="s">
        <v>23</v>
      </c>
      <c r="E26" s="117" t="s">
        <v>93</v>
      </c>
      <c r="F26" s="118">
        <v>50000</v>
      </c>
      <c r="G26" s="119">
        <v>0</v>
      </c>
      <c r="H26" s="130">
        <v>0</v>
      </c>
    </row>
    <row r="27" spans="2:8" ht="46.5" customHeight="1">
      <c r="B27" s="131" t="s">
        <v>82</v>
      </c>
      <c r="C27" s="120">
        <v>2014</v>
      </c>
      <c r="D27" s="18" t="s">
        <v>90</v>
      </c>
      <c r="E27" s="24" t="s">
        <v>92</v>
      </c>
      <c r="F27" s="65">
        <v>24999</v>
      </c>
      <c r="G27" s="63">
        <v>0</v>
      </c>
      <c r="H27" s="128">
        <v>0</v>
      </c>
    </row>
    <row r="28" spans="2:8" ht="46.5" customHeight="1">
      <c r="B28" s="131" t="s">
        <v>82</v>
      </c>
      <c r="C28" s="120">
        <v>2014</v>
      </c>
      <c r="D28" s="18" t="s">
        <v>90</v>
      </c>
      <c r="E28" s="64" t="s">
        <v>94</v>
      </c>
      <c r="F28" s="65">
        <v>44941.599999999999</v>
      </c>
      <c r="G28" s="63">
        <v>0</v>
      </c>
      <c r="H28" s="128">
        <v>0</v>
      </c>
    </row>
    <row r="29" spans="2:8" ht="46.5" customHeight="1">
      <c r="B29" s="69" t="s">
        <v>82</v>
      </c>
      <c r="C29" s="61">
        <v>2014</v>
      </c>
      <c r="D29" s="17" t="s">
        <v>23</v>
      </c>
      <c r="E29" s="21" t="s">
        <v>87</v>
      </c>
      <c r="F29" s="94">
        <v>7695.12</v>
      </c>
      <c r="G29" s="95">
        <f>F29</f>
        <v>7695.12</v>
      </c>
      <c r="H29" s="99">
        <v>7695.12</v>
      </c>
    </row>
    <row r="30" spans="2:8" ht="46.5" customHeight="1">
      <c r="B30" s="131" t="s">
        <v>82</v>
      </c>
      <c r="C30" s="120">
        <v>2014</v>
      </c>
      <c r="D30" s="18" t="s">
        <v>95</v>
      </c>
      <c r="E30" s="24" t="s">
        <v>96</v>
      </c>
      <c r="F30" s="62">
        <v>23112</v>
      </c>
      <c r="G30" s="63">
        <v>0</v>
      </c>
      <c r="H30" s="128">
        <v>0</v>
      </c>
    </row>
    <row r="31" spans="2:8" ht="28.5" customHeight="1">
      <c r="B31" s="69" t="s">
        <v>83</v>
      </c>
      <c r="C31" s="58">
        <v>2014</v>
      </c>
      <c r="D31" s="56" t="s">
        <v>70</v>
      </c>
      <c r="E31" s="59" t="s">
        <v>71</v>
      </c>
      <c r="F31" s="57">
        <v>40000</v>
      </c>
      <c r="G31" s="57">
        <v>40000</v>
      </c>
      <c r="H31" s="136">
        <v>40000</v>
      </c>
    </row>
    <row r="32" spans="2:8" ht="40.5" customHeight="1">
      <c r="B32" s="69" t="s">
        <v>83</v>
      </c>
      <c r="C32" s="58">
        <v>2014</v>
      </c>
      <c r="D32" s="56" t="s">
        <v>72</v>
      </c>
      <c r="E32" s="59" t="s">
        <v>73</v>
      </c>
      <c r="F32" s="57">
        <v>16000</v>
      </c>
      <c r="G32" s="57">
        <v>16000</v>
      </c>
      <c r="H32" s="136">
        <v>15999.97</v>
      </c>
    </row>
    <row r="33" spans="2:8" ht="48" customHeight="1">
      <c r="B33" s="69" t="s">
        <v>83</v>
      </c>
      <c r="C33" s="58">
        <v>2014</v>
      </c>
      <c r="D33" s="56" t="s">
        <v>74</v>
      </c>
      <c r="E33" s="59" t="s">
        <v>75</v>
      </c>
      <c r="F33" s="57">
        <v>50000</v>
      </c>
      <c r="G33" s="57">
        <v>50000</v>
      </c>
      <c r="H33" s="136">
        <v>50000</v>
      </c>
    </row>
    <row r="34" spans="2:8" ht="43.5" customHeight="1">
      <c r="B34" s="69" t="s">
        <v>83</v>
      </c>
      <c r="C34" s="58">
        <v>2014</v>
      </c>
      <c r="D34" s="56" t="s">
        <v>76</v>
      </c>
      <c r="E34" s="59" t="s">
        <v>77</v>
      </c>
      <c r="F34" s="57">
        <v>11520</v>
      </c>
      <c r="G34" s="57">
        <v>11520</v>
      </c>
      <c r="H34" s="136">
        <v>11520</v>
      </c>
    </row>
    <row r="35" spans="2:8" ht="45" customHeight="1">
      <c r="B35" s="129" t="s">
        <v>84</v>
      </c>
      <c r="C35" s="114">
        <v>2014</v>
      </c>
      <c r="D35" s="90" t="s">
        <v>76</v>
      </c>
      <c r="E35" s="121" t="s">
        <v>103</v>
      </c>
      <c r="F35" s="122">
        <v>19310.560000000001</v>
      </c>
      <c r="G35" s="123">
        <v>0</v>
      </c>
      <c r="H35" s="91">
        <v>0</v>
      </c>
    </row>
    <row r="36" spans="2:8" ht="21.75" customHeight="1">
      <c r="B36" s="129" t="s">
        <v>83</v>
      </c>
      <c r="C36" s="114">
        <v>2014</v>
      </c>
      <c r="D36" s="90" t="s">
        <v>78</v>
      </c>
      <c r="E36" s="121" t="s">
        <v>79</v>
      </c>
      <c r="F36" s="122">
        <v>42800.160000000003</v>
      </c>
      <c r="G36" s="123">
        <v>0</v>
      </c>
      <c r="H36" s="91">
        <v>0</v>
      </c>
    </row>
    <row r="37" spans="2:8" ht="29.25" customHeight="1">
      <c r="B37" s="69" t="s">
        <v>84</v>
      </c>
      <c r="C37" s="58">
        <v>2014</v>
      </c>
      <c r="D37" s="56" t="s">
        <v>80</v>
      </c>
      <c r="E37" s="59" t="s">
        <v>81</v>
      </c>
      <c r="F37" s="57">
        <v>28000</v>
      </c>
      <c r="G37" s="57">
        <v>28000</v>
      </c>
      <c r="H37" s="136" t="s">
        <v>106</v>
      </c>
    </row>
    <row r="38" spans="2:8" ht="29.25" customHeight="1">
      <c r="B38" s="131" t="s">
        <v>85</v>
      </c>
      <c r="C38" s="76">
        <v>2014</v>
      </c>
      <c r="D38" s="77" t="s">
        <v>112</v>
      </c>
      <c r="E38" s="78" t="s">
        <v>104</v>
      </c>
      <c r="F38" s="79">
        <v>16000</v>
      </c>
      <c r="G38" s="80">
        <v>0</v>
      </c>
      <c r="H38" s="132">
        <v>0</v>
      </c>
    </row>
    <row r="39" spans="2:8" ht="33.75">
      <c r="B39" s="133" t="s">
        <v>85</v>
      </c>
      <c r="C39" s="52">
        <v>2014</v>
      </c>
      <c r="D39" s="96" t="s">
        <v>30</v>
      </c>
      <c r="E39" s="97" t="s">
        <v>86</v>
      </c>
      <c r="F39" s="51">
        <v>19040</v>
      </c>
      <c r="G39" s="51">
        <v>0</v>
      </c>
      <c r="H39" s="134">
        <f>G39</f>
        <v>0</v>
      </c>
    </row>
    <row r="40" spans="2:8" ht="19.5" customHeight="1" thickBot="1">
      <c r="B40" s="175" t="s">
        <v>21</v>
      </c>
      <c r="C40" s="176"/>
      <c r="D40" s="176"/>
      <c r="E40" s="177"/>
      <c r="F40" s="107">
        <f>SUM(F4:F39)</f>
        <v>833494.84000000008</v>
      </c>
      <c r="G40" s="107">
        <f>SUM(G4:G39)</f>
        <v>407263.52</v>
      </c>
      <c r="H40" s="107">
        <f t="shared" ref="H40" si="1">SUM(H4:H39)</f>
        <v>376472.73</v>
      </c>
    </row>
    <row r="43" spans="2:8">
      <c r="B43" s="168" t="s">
        <v>61</v>
      </c>
      <c r="C43" s="168"/>
      <c r="D43" s="168"/>
      <c r="E43" s="168"/>
    </row>
    <row r="44" spans="2:8" ht="15">
      <c r="B44" s="81" t="s">
        <v>51</v>
      </c>
      <c r="C44" s="81"/>
      <c r="D44" s="81"/>
      <c r="E44" s="31"/>
    </row>
    <row r="45" spans="2:8" ht="15">
      <c r="B45" s="82" t="s">
        <v>22</v>
      </c>
      <c r="C45" s="82"/>
      <c r="D45" s="82"/>
      <c r="E45" s="32"/>
    </row>
    <row r="46" spans="2:8">
      <c r="B46" t="s">
        <v>52</v>
      </c>
      <c r="E46" s="30"/>
    </row>
  </sheetData>
  <mergeCells count="3">
    <mergeCell ref="B1:H2"/>
    <mergeCell ref="B40:E40"/>
    <mergeCell ref="B43:E43"/>
  </mergeCells>
  <pageMargins left="0" right="0" top="0" bottom="0" header="0.31496062992125984" footer="0.31496062992125984"/>
  <pageSetup paperSize="8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2"/>
  <sheetViews>
    <sheetView workbookViewId="0">
      <selection activeCell="G14" sqref="G14"/>
    </sheetView>
  </sheetViews>
  <sheetFormatPr defaultRowHeight="14.25"/>
  <cols>
    <col min="2" max="2" width="8.125" customWidth="1"/>
    <col min="4" max="4" width="14.625" customWidth="1"/>
    <col min="5" max="5" width="24.25" customWidth="1"/>
    <col min="6" max="6" width="18" customWidth="1"/>
    <col min="7" max="7" width="18.125" customWidth="1"/>
    <col min="8" max="8" width="23" customWidth="1"/>
  </cols>
  <sheetData>
    <row r="1" spans="2:8" ht="15" thickBot="1"/>
    <row r="2" spans="2:8">
      <c r="B2" s="178" t="s">
        <v>108</v>
      </c>
      <c r="C2" s="179"/>
      <c r="D2" s="179"/>
      <c r="E2" s="179"/>
      <c r="F2" s="179"/>
      <c r="G2" s="179"/>
      <c r="H2" s="180"/>
    </row>
    <row r="3" spans="2:8" ht="14.25" customHeight="1" thickBot="1">
      <c r="B3" s="181"/>
      <c r="C3" s="182"/>
      <c r="D3" s="182"/>
      <c r="E3" s="182"/>
      <c r="F3" s="182"/>
      <c r="G3" s="182"/>
      <c r="H3" s="183"/>
    </row>
    <row r="4" spans="2:8" ht="34.5" customHeight="1">
      <c r="B4" s="72" t="s">
        <v>5</v>
      </c>
      <c r="C4" s="70" t="s">
        <v>4</v>
      </c>
      <c r="D4" s="70" t="s">
        <v>0</v>
      </c>
      <c r="E4" s="70" t="s">
        <v>1</v>
      </c>
      <c r="F4" s="70" t="s">
        <v>20</v>
      </c>
      <c r="G4" s="70" t="s">
        <v>2</v>
      </c>
      <c r="H4" s="71" t="s">
        <v>3</v>
      </c>
    </row>
    <row r="5" spans="2:8" ht="72" customHeight="1">
      <c r="B5" s="103" t="s">
        <v>12</v>
      </c>
      <c r="C5" s="33">
        <v>2011</v>
      </c>
      <c r="D5" s="47" t="s">
        <v>99</v>
      </c>
      <c r="E5" s="47" t="s">
        <v>100</v>
      </c>
      <c r="F5" s="87">
        <v>300000</v>
      </c>
      <c r="G5" s="88">
        <v>0</v>
      </c>
      <c r="H5" s="89">
        <v>0</v>
      </c>
    </row>
    <row r="6" spans="2:8" ht="45.75" customHeight="1">
      <c r="B6" s="103" t="s">
        <v>12</v>
      </c>
      <c r="C6" s="33">
        <v>2011</v>
      </c>
      <c r="D6" s="104" t="s">
        <v>101</v>
      </c>
      <c r="E6" s="47" t="s">
        <v>102</v>
      </c>
      <c r="F6" s="87">
        <v>100000</v>
      </c>
      <c r="G6" s="88">
        <v>0</v>
      </c>
      <c r="H6" s="89">
        <v>0</v>
      </c>
    </row>
    <row r="7" spans="2:8" ht="14.25" customHeight="1" thickBot="1">
      <c r="B7" s="156" t="s">
        <v>21</v>
      </c>
      <c r="C7" s="157"/>
      <c r="D7" s="157"/>
      <c r="E7" s="158"/>
      <c r="F7" s="105">
        <f>SUM(F5:F6)</f>
        <v>400000</v>
      </c>
      <c r="G7" s="105">
        <f>SUM(G5:G6)</f>
        <v>0</v>
      </c>
      <c r="H7" s="106">
        <f>SUM(H5:H6)</f>
        <v>0</v>
      </c>
    </row>
    <row r="9" spans="2:8">
      <c r="B9" s="168" t="s">
        <v>61</v>
      </c>
      <c r="C9" s="168"/>
      <c r="D9" s="168"/>
      <c r="E9" s="168"/>
    </row>
    <row r="10" spans="2:8" ht="15">
      <c r="B10" s="102" t="s">
        <v>51</v>
      </c>
      <c r="C10" s="102"/>
      <c r="D10" s="102"/>
      <c r="E10" s="31"/>
    </row>
    <row r="11" spans="2:8" ht="15">
      <c r="B11" s="82" t="s">
        <v>22</v>
      </c>
      <c r="C11" s="82"/>
      <c r="D11" s="82"/>
      <c r="E11" s="32"/>
    </row>
    <row r="12" spans="2:8">
      <c r="B12" t="s">
        <v>52</v>
      </c>
      <c r="E12" s="30"/>
    </row>
  </sheetData>
  <mergeCells count="3">
    <mergeCell ref="B9:E9"/>
    <mergeCell ref="B7:E7"/>
    <mergeCell ref="B2:H3"/>
  </mergeCells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11"/>
  <sheetViews>
    <sheetView workbookViewId="0">
      <selection activeCell="G17" sqref="G17"/>
    </sheetView>
  </sheetViews>
  <sheetFormatPr defaultRowHeight="14.25"/>
  <cols>
    <col min="2" max="2" width="8.125" customWidth="1"/>
    <col min="4" max="4" width="14.625" customWidth="1"/>
    <col min="5" max="5" width="24.25" customWidth="1"/>
    <col min="6" max="6" width="18" customWidth="1"/>
    <col min="7" max="7" width="18.125" customWidth="1"/>
    <col min="8" max="8" width="23" customWidth="1"/>
  </cols>
  <sheetData>
    <row r="1" spans="2:8" ht="15" thickBot="1"/>
    <row r="2" spans="2:8">
      <c r="B2" s="178" t="s">
        <v>107</v>
      </c>
      <c r="C2" s="179"/>
      <c r="D2" s="179"/>
      <c r="E2" s="179"/>
      <c r="F2" s="179"/>
      <c r="G2" s="179"/>
      <c r="H2" s="180"/>
    </row>
    <row r="3" spans="2:8" ht="14.25" customHeight="1" thickBot="1">
      <c r="B3" s="181"/>
      <c r="C3" s="182"/>
      <c r="D3" s="182"/>
      <c r="E3" s="182"/>
      <c r="F3" s="182"/>
      <c r="G3" s="182"/>
      <c r="H3" s="183"/>
    </row>
    <row r="4" spans="2:8" ht="57.75" customHeight="1">
      <c r="B4" s="72" t="s">
        <v>5</v>
      </c>
      <c r="C4" s="70" t="s">
        <v>4</v>
      </c>
      <c r="D4" s="70" t="s">
        <v>0</v>
      </c>
      <c r="E4" s="70" t="s">
        <v>1</v>
      </c>
      <c r="F4" s="70" t="s">
        <v>20</v>
      </c>
      <c r="G4" s="70" t="s">
        <v>2</v>
      </c>
      <c r="H4" s="71" t="s">
        <v>3</v>
      </c>
    </row>
    <row r="5" spans="2:8" ht="37.5" customHeight="1">
      <c r="B5" s="86" t="s">
        <v>6</v>
      </c>
      <c r="C5" s="10">
        <v>2010</v>
      </c>
      <c r="D5" s="19" t="s">
        <v>98</v>
      </c>
      <c r="E5" s="19" t="s">
        <v>97</v>
      </c>
      <c r="F5" s="12">
        <v>100000</v>
      </c>
      <c r="G5" s="13">
        <v>0</v>
      </c>
      <c r="H5" s="73">
        <v>0</v>
      </c>
    </row>
    <row r="6" spans="2:8" ht="14.25" customHeight="1" thickBot="1">
      <c r="B6" s="156" t="s">
        <v>21</v>
      </c>
      <c r="C6" s="157"/>
      <c r="D6" s="157"/>
      <c r="E6" s="158"/>
      <c r="F6" s="107">
        <f>F5</f>
        <v>100000</v>
      </c>
      <c r="G6" s="107">
        <f t="shared" ref="G6:H6" si="0">G5</f>
        <v>0</v>
      </c>
      <c r="H6" s="107">
        <f t="shared" si="0"/>
        <v>0</v>
      </c>
    </row>
    <row r="8" spans="2:8">
      <c r="B8" s="168" t="s">
        <v>61</v>
      </c>
      <c r="C8" s="168"/>
      <c r="D8" s="168"/>
      <c r="E8" s="168"/>
    </row>
    <row r="9" spans="2:8" ht="15">
      <c r="B9" s="81" t="s">
        <v>51</v>
      </c>
      <c r="C9" s="81"/>
      <c r="D9" s="81"/>
      <c r="E9" s="31"/>
    </row>
    <row r="10" spans="2:8" ht="15">
      <c r="B10" s="82" t="s">
        <v>111</v>
      </c>
      <c r="C10" s="82"/>
      <c r="D10" s="82"/>
      <c r="E10" s="32"/>
    </row>
    <row r="11" spans="2:8">
      <c r="B11" t="s">
        <v>52</v>
      </c>
      <c r="E11" s="30"/>
    </row>
  </sheetData>
  <mergeCells count="3">
    <mergeCell ref="B2:H3"/>
    <mergeCell ref="B6:E6"/>
    <mergeCell ref="B8:E8"/>
  </mergeCells>
  <pageMargins left="0" right="0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Odnowa niezrealizowane</vt:lpstr>
      <vt:lpstr>Odnowa</vt:lpstr>
      <vt:lpstr>Małe projekty </vt:lpstr>
      <vt:lpstr>Mikro </vt:lpstr>
      <vt:lpstr>Różniowanie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Marcin&amp;Ela</dc:creator>
  <cp:lastModifiedBy>Perły Beskidu</cp:lastModifiedBy>
  <cp:lastPrinted>2015-04-17T04:54:45Z</cp:lastPrinted>
  <dcterms:created xsi:type="dcterms:W3CDTF">2013-03-05T19:11:38Z</dcterms:created>
  <dcterms:modified xsi:type="dcterms:W3CDTF">2016-05-25T08:50:13Z</dcterms:modified>
</cp:coreProperties>
</file>